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19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<sst xmlns="http://schemas.openxmlformats.org/spreadsheetml/2006/main" count="47" uniqueCount="47">
  <si>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**FILL IN LINES 10 THROUGH 12 FOR ELDERLY/DISABLED FAMILIES ONLY**</t>
  </si>
  <si>
    <t>Anticipated Annual Income for above Year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</si>
  <si>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</si>
  <si>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</si>
  <si>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</si>
  <si>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</si>
  <si>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</si>
  <si>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</si>
  <si>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</si>
  <si>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</si>
  <si>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</si>
  <si>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</si>
  <si>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</si>
  <si>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</si>
  <si>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</si>
  <si>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</si>
  <si>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Client Name</t>
  </si>
  <si>
    <t>S+C Grant</t>
  </si>
  <si>
    <t>Year</t>
  </si>
  <si>
    <t>Number of family members (except head or spouse) under 18, disabled, or full-time students</t>
  </si>
  <si>
    <t>Multiply line 2 by 480.</t>
  </si>
  <si>
    <t>Child care deduction (reasonable expenses for children age 12 and under).</t>
  </si>
  <si>
    <t>[If family has disability assistance expenses or qualifies as an elderly family, proceed to line 5; otherwise skip to line 13.]</t>
  </si>
  <si>
    <t>Enter disability expenses.</t>
  </si>
  <si>
    <t>Multiply line 1 by 0.03.</t>
  </si>
  <si>
    <t>Subtract line 6 from line 5; if negative enter 0.</t>
  </si>
  <si>
    <t>Enter amount earned by family member enabled to work as a result of disability assistance expenses.</t>
  </si>
  <si>
    <t>Enter the lesser of lines 7 or 8. This is the disability assistance allowance.</t>
  </si>
  <si>
    <t>Enter total medical expenses.</t>
  </si>
  <si>
    <t>Allowable medical expenses:</t>
  </si>
  <si>
    <t>*If the household reported no expenses in line 5, enter line 10 minus line 6</t>
  </si>
  <si>
    <t>*If the household reported expenses in line 5, but line 7 is zero, enter line 10 minus (line 6 minus line 5)</t>
  </si>
  <si>
    <t>*If the household reported expenses in line 7, and line 7 is greater than zero, enter line 10.</t>
  </si>
  <si>
    <t>Enter $400</t>
  </si>
  <si>
    <t>Add lines 3, 4, 9, 11, and 12.</t>
  </si>
  <si>
    <t>Subtract line 13 from line 1. This is Adjusted Income.</t>
  </si>
  <si>
    <t>Gross Income</t>
  </si>
  <si>
    <t>Adjusted Income</t>
  </si>
  <si>
    <t>Annual Client Contribution</t>
  </si>
  <si>
    <t>Monthly Client Contribution</t>
  </si>
  <si>
    <t>CLIENT RENT CONTRIBUTION</t>
  </si>
  <si>
    <t>&amp; ADJUSTED INCOME CALCULATION WORKSHEET</t>
  </si>
  <si>
    <t>If Client pays for Utilities separately from rent, enter local utilities allowance</t>
  </si>
  <si>
    <t>Client Rent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</si>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</sst>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9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21">
      <selection activeCell="B28" sqref="B28"/>
    </sheetView>
  </sheetViews>
  <sheetFormatPr defaultColWidth="11.00390625" defaultRowHeight="12.75"/>
  <cols>
    <col min="1" max="1" width="3.875" style="0" customWidth="1"/>
  </cols>
  <sheetData>
    <row r="1" spans="1:7" ht="12.75">
      <c r="A1" s="19" t="s">
        <v>40</v>
      </c>
      <c r="B1" s="19"/>
      <c r="C1" s="19"/>
      <c r="D1" s="19"/>
      <c r="E1" s="19"/>
      <c r="F1" s="19"/>
      <c r="G1" s="19"/>
    </row>
    <row r="2" ht="12.75">
      <c r="C2" t="s">
        <v>41</v>
      </c>
    </row>
    <row r="3" spans="1:5" ht="12.75">
      <c r="A3" t="s">
        <v>16</v>
      </c>
      <c r="B3" s="9"/>
      <c r="C3" s="7"/>
      <c r="D3" s="7"/>
      <c r="E3" s="9"/>
    </row>
    <row r="4" spans="2:5" ht="12.75">
      <c r="B4" s="2"/>
      <c r="C4" s="2"/>
      <c r="D4" s="2"/>
      <c r="E4" s="2"/>
    </row>
    <row r="5" spans="1:7" ht="12.75">
      <c r="A5" s="4" t="s">
        <v>17</v>
      </c>
      <c r="B5" s="9"/>
      <c r="C5" s="5"/>
      <c r="D5" s="6"/>
      <c r="E5" s="3" t="s">
        <v>18</v>
      </c>
      <c r="F5" s="11"/>
      <c r="G5" s="7"/>
    </row>
    <row r="7" spans="1:6" ht="15.75" customHeight="1">
      <c r="A7" s="1" t="s">
        <v>2</v>
      </c>
      <c r="B7" t="s">
        <v>1</v>
      </c>
      <c r="F7" s="8"/>
    </row>
    <row r="8" spans="1:6" ht="31.5" customHeight="1">
      <c r="A8" s="1" t="s">
        <v>3</v>
      </c>
      <c r="B8" s="21" t="s">
        <v>19</v>
      </c>
      <c r="C8" s="21"/>
      <c r="D8" s="21"/>
      <c r="E8" s="21"/>
      <c r="F8" s="8"/>
    </row>
    <row r="9" spans="1:7" ht="15.75" customHeight="1">
      <c r="A9" s="1" t="s">
        <v>4</v>
      </c>
      <c r="B9" t="s">
        <v>20</v>
      </c>
      <c r="G9" s="8">
        <f>F8*480</f>
        <v>0</v>
      </c>
    </row>
    <row r="10" spans="1:7" ht="30.75" customHeight="1">
      <c r="A10" s="1" t="s">
        <v>5</v>
      </c>
      <c r="B10" s="21" t="s">
        <v>21</v>
      </c>
      <c r="C10" s="21"/>
      <c r="D10" s="21"/>
      <c r="E10" s="21"/>
      <c r="G10" s="8"/>
    </row>
    <row r="11" spans="1:5" ht="42.75" customHeight="1">
      <c r="A11" s="1"/>
      <c r="B11" s="21" t="s">
        <v>22</v>
      </c>
      <c r="C11" s="21"/>
      <c r="D11" s="21"/>
      <c r="E11" s="21"/>
    </row>
    <row r="12" spans="1:6" ht="15.75" customHeight="1">
      <c r="A12" s="1" t="s">
        <v>6</v>
      </c>
      <c r="B12" t="s">
        <v>23</v>
      </c>
      <c r="F12" s="8"/>
    </row>
    <row r="13" spans="1:6" ht="15" customHeight="1">
      <c r="A13" s="1" t="s">
        <v>7</v>
      </c>
      <c r="B13" t="s">
        <v>24</v>
      </c>
      <c r="F13" s="8">
        <f>F7*0.03</f>
        <v>0</v>
      </c>
    </row>
    <row r="14" spans="1:6" ht="16.5" customHeight="1">
      <c r="A14" s="1" t="s">
        <v>8</v>
      </c>
      <c r="B14" t="s">
        <v>25</v>
      </c>
      <c r="F14" s="8">
        <f>IF(F12-F13&lt;0,0,F12-F13)</f>
        <v>0</v>
      </c>
    </row>
    <row r="15" spans="1:6" ht="27.75" customHeight="1">
      <c r="A15" s="1" t="s">
        <v>9</v>
      </c>
      <c r="B15" s="22" t="s">
        <v>26</v>
      </c>
      <c r="C15" s="22"/>
      <c r="D15" s="22"/>
      <c r="E15" s="22"/>
      <c r="F15" s="8"/>
    </row>
    <row r="16" spans="1:6" ht="28.5" customHeight="1">
      <c r="A16" s="1" t="s">
        <v>10</v>
      </c>
      <c r="B16" s="21" t="s">
        <v>27</v>
      </c>
      <c r="C16" s="21"/>
      <c r="D16" s="21"/>
      <c r="E16" s="21"/>
      <c r="F16" s="13">
        <f>IF(F14&gt;F15,F15,F14)</f>
        <v>0</v>
      </c>
    </row>
    <row r="17" spans="1:7" ht="22.5" customHeight="1">
      <c r="A17" s="20" t="s">
        <v>0</v>
      </c>
      <c r="B17" s="20"/>
      <c r="C17" s="20"/>
      <c r="D17" s="20"/>
      <c r="E17" s="20"/>
      <c r="F17" s="20"/>
      <c r="G17" s="20"/>
    </row>
    <row r="18" spans="1:7" ht="12.75">
      <c r="A18" s="15" t="s">
        <v>11</v>
      </c>
      <c r="B18" s="10" t="s">
        <v>28</v>
      </c>
      <c r="C18" s="10"/>
      <c r="D18" s="10"/>
      <c r="E18" s="10"/>
      <c r="F18" s="8"/>
      <c r="G18" s="10"/>
    </row>
    <row r="19" spans="1:7" ht="12.75">
      <c r="A19" s="15" t="s">
        <v>12</v>
      </c>
      <c r="B19" s="10" t="s">
        <v>29</v>
      </c>
      <c r="C19" s="10"/>
      <c r="D19" s="10"/>
      <c r="E19" s="10"/>
      <c r="F19" s="10"/>
      <c r="G19" s="10"/>
    </row>
    <row r="20" spans="1:7" ht="25.5" customHeight="1">
      <c r="A20" s="15"/>
      <c r="B20" s="18" t="s">
        <v>30</v>
      </c>
      <c r="C20" s="18"/>
      <c r="D20" s="18"/>
      <c r="E20" s="18"/>
      <c r="F20" s="10"/>
      <c r="G20" s="10"/>
    </row>
    <row r="21" spans="1:7" ht="42" customHeight="1">
      <c r="A21" s="15"/>
      <c r="B21" s="18" t="s">
        <v>31</v>
      </c>
      <c r="C21" s="18"/>
      <c r="D21" s="18"/>
      <c r="E21" s="18"/>
      <c r="F21" s="10"/>
      <c r="G21" s="16">
        <f>IF(F14&gt;0,F18,IF(F12&gt;0,F18-(F13-F12),F18-F13))</f>
        <v>0</v>
      </c>
    </row>
    <row r="22" spans="1:7" ht="27" customHeight="1">
      <c r="A22" s="15"/>
      <c r="B22" s="18" t="s">
        <v>32</v>
      </c>
      <c r="C22" s="18"/>
      <c r="D22" s="18"/>
      <c r="E22" s="18"/>
      <c r="F22" s="10"/>
      <c r="G22" s="8">
        <f>IF(G21&gt;0,G21,0)</f>
        <v>0</v>
      </c>
    </row>
    <row r="23" spans="1:7" ht="18" customHeight="1">
      <c r="A23" s="17" t="s">
        <v>13</v>
      </c>
      <c r="B23" s="6" t="s">
        <v>33</v>
      </c>
      <c r="C23" s="6"/>
      <c r="D23" s="6"/>
      <c r="E23" s="6"/>
      <c r="F23" s="6"/>
      <c r="G23" s="8"/>
    </row>
    <row r="24" spans="1:7" ht="18" customHeight="1">
      <c r="A24" s="1" t="s">
        <v>14</v>
      </c>
      <c r="B24" t="s">
        <v>34</v>
      </c>
      <c r="F24" s="10"/>
      <c r="G24" s="14">
        <f>G9+G10+F16+G22+G23</f>
        <v>0</v>
      </c>
    </row>
    <row r="25" spans="1:7" ht="18" customHeight="1">
      <c r="A25" s="1" t="s">
        <v>15</v>
      </c>
      <c r="B25" t="s">
        <v>35</v>
      </c>
      <c r="G25" s="8">
        <f>IF(F7-G24&lt;0,0,F7-G24)</f>
        <v>0</v>
      </c>
    </row>
    <row r="26" ht="10.5" customHeight="1"/>
    <row r="27" spans="1:5" ht="12.75">
      <c r="A27" s="1"/>
      <c r="C27" t="s">
        <v>36</v>
      </c>
      <c r="E27">
        <f>F7</f>
        <v>0</v>
      </c>
    </row>
    <row r="28" spans="1:5" ht="12.75">
      <c r="A28" s="1"/>
      <c r="C28" t="s">
        <v>37</v>
      </c>
      <c r="E28">
        <f>G25</f>
        <v>0</v>
      </c>
    </row>
    <row r="29" ht="9.75" customHeight="1">
      <c r="A29" s="1"/>
    </row>
    <row r="30" spans="1:5" ht="12.75">
      <c r="A30" s="1"/>
      <c r="C30" t="s">
        <v>38</v>
      </c>
      <c r="E30">
        <f>IF(0.1*E27&gt;0.3*E28,0.1*E27,0.3*E28)</f>
        <v>0</v>
      </c>
    </row>
    <row r="31" spans="1:6" ht="15" customHeight="1">
      <c r="A31" s="1" t="s">
        <v>44</v>
      </c>
      <c r="C31" s="23" t="s">
        <v>39</v>
      </c>
      <c r="D31" s="24"/>
      <c r="E31" s="24"/>
      <c r="F31" s="25">
        <f>E30/12</f>
        <v>0</v>
      </c>
    </row>
    <row r="32" spans="1:7" ht="27" customHeight="1">
      <c r="A32" s="1" t="s">
        <v>45</v>
      </c>
      <c r="B32" s="27" t="s">
        <v>42</v>
      </c>
      <c r="C32" s="27"/>
      <c r="D32" s="27"/>
      <c r="E32" s="27"/>
      <c r="F32" s="28"/>
      <c r="G32" s="8"/>
    </row>
    <row r="33" spans="1:6" ht="18">
      <c r="A33" s="1" t="s">
        <v>46</v>
      </c>
      <c r="C33" s="26" t="s">
        <v>43</v>
      </c>
      <c r="D33" s="12"/>
      <c r="E33" s="12"/>
      <c r="F33" s="25">
        <f>F31-G32</f>
        <v>0</v>
      </c>
    </row>
    <row r="34" ht="103.5"/>
  </sheetData>
  <mergeCells count="11">
    <mergeCell ref="B32:F32"/>
    <mergeCell ref="B20:E20"/>
    <mergeCell ref="B21:E21"/>
    <mergeCell ref="B22:E22"/>
    <mergeCell ref="A1:G1"/>
    <mergeCell ref="A17:G17"/>
    <mergeCell ref="B11:E11"/>
    <mergeCell ref="B15:E15"/>
    <mergeCell ref="B16:E16"/>
    <mergeCell ref="B8:E8"/>
    <mergeCell ref="B10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Bertrand</dc:creator>
  <cp:keywords/>
  <dc:description/>
  <cp:lastModifiedBy>Roberta Bertrand</cp:lastModifiedBy>
  <dcterms:created xsi:type="dcterms:W3CDTF">2009-06-22T16:58:02Z</dcterms:created>
  <cp:category/>
  <cp:version/>
  <cp:contentType/>
  <cp:contentStatus/>
</cp:coreProperties>
</file>