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1Q'16/PH 2-12-16/"/>
    </mc:Choice>
  </mc:AlternateContent>
  <bookViews>
    <workbookView xWindow="4420" yWindow="920" windowWidth="24100" windowHeight="16740" tabRatio="500"/>
  </bookViews>
  <sheets>
    <sheet name="Location and Length of Stay" sheetId="1" r:id="rId1"/>
  </sheets>
  <definedNames>
    <definedName name="_xlnm.Print_Area" localSheetId="0">'Location and Length of Stay'!$A$1:$T$40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2" i="1" l="1"/>
  <c r="T21" i="1"/>
  <c r="U12" i="1"/>
  <c r="U14" i="1"/>
  <c r="U15" i="1"/>
  <c r="U16" i="1"/>
  <c r="U17" i="1"/>
  <c r="U19" i="1"/>
  <c r="U9" i="1"/>
  <c r="U10" i="1"/>
  <c r="U11" i="1"/>
  <c r="T9" i="1"/>
  <c r="U29" i="1"/>
  <c r="U30" i="1"/>
  <c r="U31" i="1"/>
  <c r="U32" i="1"/>
  <c r="U33" i="1"/>
  <c r="U34" i="1"/>
  <c r="U35" i="1"/>
  <c r="U36" i="1"/>
  <c r="U37" i="1"/>
  <c r="U38" i="1"/>
  <c r="U39" i="1"/>
  <c r="U7" i="1"/>
  <c r="U8" i="1"/>
  <c r="U20" i="1"/>
  <c r="T36" i="1"/>
  <c r="U28" i="1"/>
  <c r="U6" i="1"/>
  <c r="Q41" i="1"/>
  <c r="B41" i="1"/>
  <c r="T6" i="1"/>
  <c r="T7" i="1"/>
  <c r="T8" i="1"/>
  <c r="T20" i="1"/>
  <c r="B22" i="1"/>
  <c r="E22" i="1"/>
  <c r="H22" i="1"/>
  <c r="K22" i="1"/>
  <c r="N22" i="1"/>
  <c r="Q22" i="1"/>
  <c r="Q21" i="1"/>
  <c r="T22" i="1"/>
  <c r="T38" i="1"/>
  <c r="T39" i="1"/>
  <c r="T40" i="1"/>
  <c r="H41" i="1"/>
  <c r="E41" i="1"/>
  <c r="K41" i="1"/>
  <c r="N41" i="1"/>
  <c r="Q40" i="1"/>
  <c r="T41" i="1"/>
  <c r="N40" i="1"/>
  <c r="K40" i="1"/>
  <c r="H40" i="1"/>
  <c r="E40" i="1"/>
  <c r="B40" i="1"/>
  <c r="N21" i="1"/>
  <c r="K21" i="1"/>
  <c r="H21" i="1"/>
  <c r="E21" i="1"/>
  <c r="B21" i="1"/>
</calcChain>
</file>

<file path=xl/sharedStrings.xml><?xml version="1.0" encoding="utf-8"?>
<sst xmlns="http://schemas.openxmlformats.org/spreadsheetml/2006/main" count="189" uniqueCount="67">
  <si>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</si>
  <si>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</si>
  <si>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</si>
  <si>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</si>
  <si>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</si>
  <si>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</si>
  <si>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</si>
  <si>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</si>
  <si>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</si>
  <si>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</si>
  <si>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</si>
  <si>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</si>
  <si>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</si>
  <si>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</si>
  <si>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</si>
  <si>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</si>
  <si>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</si>
  <si>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</si>
  <si>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</si>
  <si>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</si>
  <si>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</si>
  <si>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Location TBD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</si>
  <si>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</si>
  <si>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</si>
  <si>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</si>
  <si>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</si>
  <si>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</si>
  <si>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</si>
  <si>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</si>
  <si>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</si>
  <si>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</si>
  <si>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Mil62</t>
  </si>
  <si>
    <t>Rod83</t>
  </si>
  <si>
    <t>Jan80</t>
  </si>
  <si>
    <t>Cep53</t>
  </si>
  <si>
    <t>Pel72</t>
  </si>
  <si>
    <t>Mac56</t>
  </si>
  <si>
    <t>Cip69</t>
  </si>
  <si>
    <t>All57</t>
  </si>
  <si>
    <t>VA Eligible?</t>
  </si>
  <si>
    <t>Y</t>
  </si>
  <si>
    <t>N</t>
  </si>
  <si>
    <t>Cle62</t>
  </si>
  <si>
    <t>Mol64</t>
  </si>
  <si>
    <t>?</t>
  </si>
  <si>
    <t>Bel57</t>
  </si>
  <si>
    <t>Tor66</t>
  </si>
  <si>
    <t>Str61</t>
  </si>
  <si>
    <t>Ros70</t>
  </si>
  <si>
    <t>*</t>
  </si>
  <si>
    <t>Bri??</t>
  </si>
  <si>
    <t>Hoo59</t>
  </si>
  <si>
    <t>Kan??</t>
  </si>
  <si>
    <t>Wal56</t>
  </si>
  <si>
    <t>Sne60</t>
  </si>
  <si>
    <t>Dev60</t>
  </si>
  <si>
    <t>Jon??</t>
  </si>
  <si>
    <t>Mcc??</t>
  </si>
  <si>
    <t>Westchester County Homeless Veterans Status Report By Location &amp; Length of Time Engaged as of 2/12/16 (excluding VA-funded residential programs)</t>
  </si>
  <si>
    <t>Mar??</t>
  </si>
  <si>
    <t>Kin??</t>
  </si>
  <si>
    <t>Arv49</t>
  </si>
  <si>
    <t>Smi67</t>
  </si>
  <si>
    <t>Gra57</t>
  </si>
  <si>
    <t>Kan59</t>
  </si>
  <si>
    <t>Har49</t>
  </si>
  <si>
    <t>Kis87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</si>
</sst>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/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14" fontId="10" fillId="2" borderId="8" xfId="0" applyNumberFormat="1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8"/>
  <sheetViews>
    <sheetView tabSelected="1" topLeftCell="C4" zoomScale="70" zoomScaleNormal="70" zoomScalePageLayoutView="70" workbookViewId="0">
      <selection activeCell="U18" sqref="U18"/>
    </sheetView>
  </sheetViews>
  <sheetFormatPr baseColWidth="10" defaultColWidth="11" defaultRowHeight="16" x14ac:dyDescent="0.2"/>
  <cols>
    <col min="1" max="1" width="16.6640625" style="1" customWidth="1"/>
    <col min="20" max="20" width="12.1640625" customWidth="1"/>
    <col min="21" max="21" width="11" customWidth="1"/>
  </cols>
  <sheetData>
    <row r="1" spans="1:24" ht="24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4" ht="17" thickBo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4" s="16" customFormat="1" ht="25" customHeight="1" thickBot="1" x14ac:dyDescent="0.3">
      <c r="A3" s="14"/>
      <c r="B3" s="77" t="s">
        <v>0</v>
      </c>
      <c r="C3" s="78"/>
      <c r="D3" s="79"/>
      <c r="E3" s="77" t="s">
        <v>1</v>
      </c>
      <c r="F3" s="78"/>
      <c r="G3" s="79"/>
      <c r="H3" s="77" t="s">
        <v>2</v>
      </c>
      <c r="I3" s="78"/>
      <c r="J3" s="79"/>
      <c r="K3" s="77" t="s">
        <v>3</v>
      </c>
      <c r="L3" s="78"/>
      <c r="M3" s="79"/>
      <c r="N3" s="77" t="s">
        <v>4</v>
      </c>
      <c r="O3" s="78"/>
      <c r="P3" s="79"/>
      <c r="Q3" s="77" t="s">
        <v>5</v>
      </c>
      <c r="R3" s="78"/>
      <c r="S3" s="79"/>
      <c r="T3" s="15" t="s">
        <v>6</v>
      </c>
    </row>
    <row r="4" spans="1:24" s="16" customFormat="1" ht="37" thickBot="1" x14ac:dyDescent="0.3">
      <c r="A4" s="17" t="s">
        <v>7</v>
      </c>
      <c r="B4" s="62">
        <v>195976</v>
      </c>
      <c r="C4" s="63"/>
      <c r="D4" s="64"/>
      <c r="E4" s="62">
        <v>67292</v>
      </c>
      <c r="F4" s="63"/>
      <c r="G4" s="64"/>
      <c r="H4" s="62">
        <v>56853</v>
      </c>
      <c r="I4" s="63"/>
      <c r="J4" s="64"/>
      <c r="K4" s="62">
        <v>77062</v>
      </c>
      <c r="L4" s="63"/>
      <c r="M4" s="64"/>
      <c r="N4" s="62">
        <v>23583</v>
      </c>
      <c r="O4" s="63"/>
      <c r="P4" s="64"/>
      <c r="Q4" s="62">
        <v>397183</v>
      </c>
      <c r="R4" s="63"/>
      <c r="S4" s="64"/>
      <c r="T4" s="18">
        <v>949113</v>
      </c>
    </row>
    <row r="5" spans="1:24" s="16" customFormat="1" ht="37" thickBot="1" x14ac:dyDescent="0.3">
      <c r="A5" s="17"/>
      <c r="B5" s="19" t="s">
        <v>14</v>
      </c>
      <c r="C5" s="19" t="s">
        <v>39</v>
      </c>
      <c r="D5" s="19" t="s">
        <v>16</v>
      </c>
      <c r="E5" s="19" t="s">
        <v>14</v>
      </c>
      <c r="F5" s="19" t="s">
        <v>39</v>
      </c>
      <c r="G5" s="19" t="s">
        <v>16</v>
      </c>
      <c r="H5" s="19" t="s">
        <v>14</v>
      </c>
      <c r="I5" s="19" t="s">
        <v>39</v>
      </c>
      <c r="J5" s="19" t="s">
        <v>16</v>
      </c>
      <c r="K5" s="19" t="s">
        <v>14</v>
      </c>
      <c r="L5" s="19" t="s">
        <v>39</v>
      </c>
      <c r="M5" s="19" t="s">
        <v>16</v>
      </c>
      <c r="N5" s="19" t="s">
        <v>14</v>
      </c>
      <c r="O5" s="19" t="s">
        <v>39</v>
      </c>
      <c r="P5" s="19" t="s">
        <v>16</v>
      </c>
      <c r="Q5" s="19" t="s">
        <v>14</v>
      </c>
      <c r="R5" s="19" t="s">
        <v>39</v>
      </c>
      <c r="S5" s="19" t="s">
        <v>16</v>
      </c>
      <c r="T5" s="18"/>
    </row>
    <row r="6" spans="1:24" s="16" customFormat="1" ht="66" customHeight="1" thickBot="1" x14ac:dyDescent="0.3">
      <c r="A6" s="17" t="s">
        <v>8</v>
      </c>
      <c r="B6" s="20" t="s">
        <v>47</v>
      </c>
      <c r="C6" s="20" t="s">
        <v>40</v>
      </c>
      <c r="D6" s="21">
        <v>42377</v>
      </c>
      <c r="E6" s="20"/>
      <c r="F6" s="20"/>
      <c r="G6" s="20"/>
      <c r="H6" s="20"/>
      <c r="I6" s="20"/>
      <c r="J6" s="20"/>
      <c r="K6" s="20"/>
      <c r="L6" s="20"/>
      <c r="M6" s="21"/>
      <c r="N6" s="20"/>
      <c r="O6" s="20"/>
      <c r="P6" s="21"/>
      <c r="Q6" s="41" t="s">
        <v>54</v>
      </c>
      <c r="R6" s="55"/>
      <c r="S6" s="106">
        <v>42318</v>
      </c>
      <c r="T6" s="38">
        <f>U6</f>
        <v>2</v>
      </c>
      <c r="U6" s="39">
        <f>COUNTIF(B6:S6,"&gt;8/8/2013")</f>
        <v>2</v>
      </c>
    </row>
    <row r="7" spans="1:24" s="16" customFormat="1" ht="66" customHeight="1" thickBot="1" x14ac:dyDescent="0.3">
      <c r="A7" s="17" t="s">
        <v>9</v>
      </c>
      <c r="B7" s="20"/>
      <c r="C7" s="20"/>
      <c r="D7" s="21"/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8">
        <f t="shared" ref="T7:T8" si="0">U7</f>
        <v>0</v>
      </c>
      <c r="U7" s="39">
        <f t="shared" ref="U7:U20" si="1">COUNTIF(B7:S7,"&gt;8/8/2013")</f>
        <v>0</v>
      </c>
    </row>
    <row r="8" spans="1:24" s="16" customFormat="1" ht="66" customHeight="1" thickBot="1" x14ac:dyDescent="0.3">
      <c r="A8" s="17" t="s">
        <v>10</v>
      </c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0"/>
      <c r="Q8" s="20"/>
      <c r="R8" s="20"/>
      <c r="S8" s="20"/>
      <c r="T8" s="38">
        <f t="shared" si="0"/>
        <v>0</v>
      </c>
      <c r="U8" s="39">
        <f t="shared" si="1"/>
        <v>0</v>
      </c>
      <c r="W8" s="23"/>
      <c r="X8" s="23"/>
    </row>
    <row r="9" spans="1:24" s="16" customFormat="1" ht="25" customHeight="1" thickBot="1" x14ac:dyDescent="0.3">
      <c r="A9" s="65" t="s">
        <v>11</v>
      </c>
      <c r="B9" s="41" t="s">
        <v>31</v>
      </c>
      <c r="C9" s="41" t="s">
        <v>40</v>
      </c>
      <c r="D9" s="42">
        <v>42251</v>
      </c>
      <c r="E9" s="65"/>
      <c r="F9" s="65"/>
      <c r="G9" s="67"/>
      <c r="H9" s="41" t="s">
        <v>61</v>
      </c>
      <c r="I9" s="41" t="s">
        <v>40</v>
      </c>
      <c r="J9" s="42">
        <v>42369</v>
      </c>
      <c r="K9" s="65" t="s">
        <v>63</v>
      </c>
      <c r="L9" s="65" t="s">
        <v>40</v>
      </c>
      <c r="M9" s="67">
        <v>42408</v>
      </c>
      <c r="N9" s="65" t="s">
        <v>64</v>
      </c>
      <c r="O9" s="65" t="s">
        <v>41</v>
      </c>
      <c r="P9" s="67">
        <v>42396</v>
      </c>
      <c r="Q9" s="65" t="s">
        <v>55</v>
      </c>
      <c r="R9" s="65" t="s">
        <v>41</v>
      </c>
      <c r="S9" s="67">
        <v>42398</v>
      </c>
      <c r="T9" s="74">
        <f>SUM(U9:U11)</f>
        <v>8</v>
      </c>
      <c r="U9" s="39">
        <f>COUNTIF(B9:S9,"&gt;8/8/2013")</f>
        <v>5</v>
      </c>
    </row>
    <row r="10" spans="1:24" s="16" customFormat="1" ht="25" customHeight="1" thickBot="1" x14ac:dyDescent="0.3">
      <c r="A10" s="71"/>
      <c r="B10" s="41" t="s">
        <v>59</v>
      </c>
      <c r="C10" s="41" t="s">
        <v>41</v>
      </c>
      <c r="D10" s="42">
        <v>42412</v>
      </c>
      <c r="E10" s="71"/>
      <c r="F10" s="71"/>
      <c r="G10" s="72"/>
      <c r="H10" s="41" t="s">
        <v>62</v>
      </c>
      <c r="I10" s="41" t="s">
        <v>40</v>
      </c>
      <c r="J10" s="42">
        <v>42391</v>
      </c>
      <c r="K10" s="71"/>
      <c r="L10" s="71"/>
      <c r="M10" s="72"/>
      <c r="N10" s="71"/>
      <c r="O10" s="71"/>
      <c r="P10" s="71"/>
      <c r="Q10" s="71"/>
      <c r="R10" s="71"/>
      <c r="S10" s="72"/>
      <c r="T10" s="75"/>
      <c r="U10" s="39">
        <f t="shared" si="1"/>
        <v>2</v>
      </c>
    </row>
    <row r="11" spans="1:24" s="16" customFormat="1" ht="25" customHeight="1" thickBot="1" x14ac:dyDescent="0.3">
      <c r="A11" s="71"/>
      <c r="B11" s="41" t="s">
        <v>60</v>
      </c>
      <c r="C11" s="41" t="s">
        <v>41</v>
      </c>
      <c r="D11" s="42">
        <v>42412</v>
      </c>
      <c r="E11" s="71"/>
      <c r="F11" s="71"/>
      <c r="G11" s="72"/>
      <c r="H11" s="41"/>
      <c r="I11" s="41"/>
      <c r="J11" s="42"/>
      <c r="K11" s="66"/>
      <c r="L11" s="66"/>
      <c r="M11" s="68"/>
      <c r="N11" s="66"/>
      <c r="O11" s="66"/>
      <c r="P11" s="66"/>
      <c r="Q11" s="66"/>
      <c r="R11" s="66"/>
      <c r="S11" s="68"/>
      <c r="T11" s="76"/>
      <c r="U11" s="39">
        <f t="shared" si="1"/>
        <v>1</v>
      </c>
    </row>
    <row r="12" spans="1:24" s="16" customFormat="1" ht="24" customHeight="1" thickBot="1" x14ac:dyDescent="0.3">
      <c r="A12" s="65" t="s">
        <v>12</v>
      </c>
      <c r="B12" s="65" t="s">
        <v>45</v>
      </c>
      <c r="C12" s="65" t="s">
        <v>44</v>
      </c>
      <c r="D12" s="67">
        <v>42356</v>
      </c>
      <c r="E12" s="65"/>
      <c r="F12" s="65"/>
      <c r="G12" s="65"/>
      <c r="H12" s="65"/>
      <c r="I12" s="65"/>
      <c r="J12" s="67"/>
      <c r="K12" s="65"/>
      <c r="L12" s="65"/>
      <c r="M12" s="67"/>
      <c r="N12" s="56" t="s">
        <v>53</v>
      </c>
      <c r="O12" s="41" t="s">
        <v>40</v>
      </c>
      <c r="P12" s="42">
        <v>42398</v>
      </c>
      <c r="Q12" s="41" t="s">
        <v>36</v>
      </c>
      <c r="R12" s="41" t="s">
        <v>41</v>
      </c>
      <c r="S12" s="42">
        <v>42222</v>
      </c>
      <c r="T12" s="74">
        <f>SUM(U12:U19)</f>
        <v>14</v>
      </c>
      <c r="U12" s="39">
        <f t="shared" si="1"/>
        <v>3</v>
      </c>
    </row>
    <row r="13" spans="1:24" s="16" customFormat="1" ht="24" customHeight="1" thickBot="1" x14ac:dyDescent="0.3">
      <c r="A13" s="71"/>
      <c r="B13" s="71"/>
      <c r="C13" s="71"/>
      <c r="D13" s="72"/>
      <c r="E13" s="71"/>
      <c r="F13" s="71"/>
      <c r="G13" s="71"/>
      <c r="H13" s="71"/>
      <c r="I13" s="71"/>
      <c r="J13" s="72"/>
      <c r="K13" s="71"/>
      <c r="L13" s="71"/>
      <c r="M13" s="72"/>
      <c r="N13" s="46" t="s">
        <v>48</v>
      </c>
      <c r="O13" s="60" t="s">
        <v>40</v>
      </c>
      <c r="P13" s="61" t="s">
        <v>49</v>
      </c>
      <c r="Q13" s="41" t="s">
        <v>32</v>
      </c>
      <c r="R13" s="41" t="s">
        <v>41</v>
      </c>
      <c r="S13" s="42">
        <v>42256</v>
      </c>
      <c r="T13" s="75"/>
      <c r="U13" s="39">
        <v>2</v>
      </c>
    </row>
    <row r="14" spans="1:24" s="16" customFormat="1" ht="24" customHeight="1" thickBot="1" x14ac:dyDescent="0.3">
      <c r="A14" s="71"/>
      <c r="B14" s="71"/>
      <c r="C14" s="71"/>
      <c r="D14" s="72"/>
      <c r="E14" s="71"/>
      <c r="F14" s="71"/>
      <c r="G14" s="71"/>
      <c r="H14" s="71"/>
      <c r="I14" s="71"/>
      <c r="J14" s="72"/>
      <c r="K14" s="71"/>
      <c r="L14" s="71"/>
      <c r="M14" s="72"/>
      <c r="N14" s="46" t="s">
        <v>51</v>
      </c>
      <c r="O14" s="60" t="s">
        <v>40</v>
      </c>
      <c r="P14" s="61">
        <v>42391</v>
      </c>
      <c r="Q14" s="55" t="s">
        <v>38</v>
      </c>
      <c r="R14" s="41" t="s">
        <v>41</v>
      </c>
      <c r="S14" s="42">
        <v>42314</v>
      </c>
      <c r="T14" s="75"/>
      <c r="U14" s="39">
        <f t="shared" si="1"/>
        <v>2</v>
      </c>
    </row>
    <row r="15" spans="1:24" s="16" customFormat="1" ht="24" customHeight="1" thickBot="1" x14ac:dyDescent="0.3">
      <c r="A15" s="71"/>
      <c r="B15" s="71"/>
      <c r="C15" s="71"/>
      <c r="D15" s="72"/>
      <c r="E15" s="71"/>
      <c r="F15" s="71"/>
      <c r="G15" s="71"/>
      <c r="H15" s="71"/>
      <c r="I15" s="71"/>
      <c r="J15" s="72"/>
      <c r="K15" s="71"/>
      <c r="L15" s="71"/>
      <c r="M15" s="72"/>
      <c r="N15" s="46" t="s">
        <v>65</v>
      </c>
      <c r="O15" s="50" t="s">
        <v>40</v>
      </c>
      <c r="P15" s="51">
        <v>42412</v>
      </c>
      <c r="Q15" s="41" t="s">
        <v>37</v>
      </c>
      <c r="R15" s="41" t="s">
        <v>41</v>
      </c>
      <c r="S15" s="42">
        <v>42314</v>
      </c>
      <c r="T15" s="75"/>
      <c r="U15" s="39">
        <f t="shared" si="1"/>
        <v>2</v>
      </c>
    </row>
    <row r="16" spans="1:24" s="16" customFormat="1" ht="24" customHeight="1" thickBot="1" x14ac:dyDescent="0.3">
      <c r="A16" s="71"/>
      <c r="B16" s="71"/>
      <c r="C16" s="71"/>
      <c r="D16" s="72"/>
      <c r="E16" s="71"/>
      <c r="F16" s="71"/>
      <c r="G16" s="71"/>
      <c r="H16" s="71"/>
      <c r="I16" s="71"/>
      <c r="J16" s="72"/>
      <c r="K16" s="71"/>
      <c r="L16" s="71"/>
      <c r="M16" s="72"/>
      <c r="N16" s="46" t="s">
        <v>66</v>
      </c>
      <c r="O16" s="50" t="s">
        <v>40</v>
      </c>
      <c r="P16" s="51">
        <v>42412</v>
      </c>
      <c r="Q16" s="41" t="s">
        <v>42</v>
      </c>
      <c r="R16" s="41" t="s">
        <v>40</v>
      </c>
      <c r="S16" s="42">
        <v>42328</v>
      </c>
      <c r="T16" s="75"/>
      <c r="U16" s="39">
        <f t="shared" si="1"/>
        <v>2</v>
      </c>
    </row>
    <row r="17" spans="1:21" s="16" customFormat="1" ht="24" customHeight="1" thickBot="1" x14ac:dyDescent="0.3">
      <c r="A17" s="71"/>
      <c r="B17" s="71"/>
      <c r="C17" s="71"/>
      <c r="D17" s="72"/>
      <c r="E17" s="71"/>
      <c r="F17" s="71"/>
      <c r="G17" s="71"/>
      <c r="H17" s="71"/>
      <c r="I17" s="71"/>
      <c r="J17" s="72"/>
      <c r="K17" s="71"/>
      <c r="L17" s="71"/>
      <c r="M17" s="72"/>
      <c r="N17" s="41"/>
      <c r="O17" s="50"/>
      <c r="P17" s="51"/>
      <c r="Q17" s="41" t="s">
        <v>43</v>
      </c>
      <c r="R17" s="41" t="s">
        <v>41</v>
      </c>
      <c r="S17" s="42">
        <v>42328</v>
      </c>
      <c r="T17" s="75"/>
      <c r="U17" s="39">
        <f t="shared" si="1"/>
        <v>1</v>
      </c>
    </row>
    <row r="18" spans="1:21" s="16" customFormat="1" ht="24" customHeight="1" thickBot="1" x14ac:dyDescent="0.3">
      <c r="A18" s="71"/>
      <c r="B18" s="71"/>
      <c r="C18" s="71"/>
      <c r="D18" s="72"/>
      <c r="E18" s="71"/>
      <c r="F18" s="71"/>
      <c r="G18" s="71"/>
      <c r="H18" s="71"/>
      <c r="I18" s="71"/>
      <c r="J18" s="72"/>
      <c r="K18" s="71"/>
      <c r="L18" s="71"/>
      <c r="M18" s="72"/>
      <c r="N18" s="41"/>
      <c r="O18" s="50"/>
      <c r="P18" s="51"/>
      <c r="Q18" s="41" t="s">
        <v>56</v>
      </c>
      <c r="R18" s="41" t="s">
        <v>40</v>
      </c>
      <c r="S18" s="42"/>
      <c r="T18" s="75"/>
      <c r="U18" s="39">
        <v>1</v>
      </c>
    </row>
    <row r="19" spans="1:21" s="16" customFormat="1" ht="24" customHeight="1" thickBot="1" x14ac:dyDescent="0.3">
      <c r="A19" s="66"/>
      <c r="B19" s="66"/>
      <c r="C19" s="66"/>
      <c r="D19" s="68"/>
      <c r="E19" s="66"/>
      <c r="F19" s="66"/>
      <c r="G19" s="66"/>
      <c r="H19" s="66"/>
      <c r="I19" s="66"/>
      <c r="J19" s="68"/>
      <c r="K19" s="66"/>
      <c r="L19" s="66"/>
      <c r="M19" s="68"/>
      <c r="N19" s="41"/>
      <c r="O19" s="57"/>
      <c r="P19" s="58"/>
      <c r="Q19" s="41" t="s">
        <v>57</v>
      </c>
      <c r="R19" s="41" t="s">
        <v>40</v>
      </c>
      <c r="S19" s="42">
        <v>42398</v>
      </c>
      <c r="T19" s="76"/>
      <c r="U19" s="59">
        <f t="shared" si="1"/>
        <v>1</v>
      </c>
    </row>
    <row r="20" spans="1:21" s="16" customFormat="1" ht="66" customHeight="1" thickBot="1" x14ac:dyDescent="0.3">
      <c r="A20" s="24" t="s">
        <v>21</v>
      </c>
      <c r="B20" s="24"/>
      <c r="C20" s="24"/>
      <c r="D20" s="25"/>
      <c r="E20" s="24"/>
      <c r="F20" s="24"/>
      <c r="G20" s="24"/>
      <c r="H20" s="24"/>
      <c r="I20" s="24"/>
      <c r="J20" s="25"/>
      <c r="K20" s="20"/>
      <c r="L20" s="20"/>
      <c r="M20" s="21"/>
      <c r="N20" s="41"/>
      <c r="O20" s="41"/>
      <c r="P20" s="42"/>
      <c r="Q20" s="24"/>
      <c r="R20" s="24"/>
      <c r="S20" s="25"/>
      <c r="T20" s="38">
        <f>U20</f>
        <v>0</v>
      </c>
      <c r="U20" s="39">
        <f t="shared" si="1"/>
        <v>0</v>
      </c>
    </row>
    <row r="21" spans="1:21" s="16" customFormat="1" ht="24" customHeight="1" thickBot="1" x14ac:dyDescent="0.3">
      <c r="A21" s="26" t="s">
        <v>13</v>
      </c>
      <c r="B21" s="77">
        <f>B22</f>
        <v>5</v>
      </c>
      <c r="C21" s="78"/>
      <c r="D21" s="79"/>
      <c r="E21" s="77">
        <f>E22</f>
        <v>0</v>
      </c>
      <c r="F21" s="78"/>
      <c r="G21" s="79"/>
      <c r="H21" s="77">
        <f>H22</f>
        <v>2</v>
      </c>
      <c r="I21" s="78"/>
      <c r="J21" s="79"/>
      <c r="K21" s="77">
        <f>K22</f>
        <v>1</v>
      </c>
      <c r="L21" s="78"/>
      <c r="M21" s="79"/>
      <c r="N21" s="77">
        <f>N22</f>
        <v>6</v>
      </c>
      <c r="O21" s="78"/>
      <c r="P21" s="79"/>
      <c r="Q21" s="77">
        <f>Q22</f>
        <v>10</v>
      </c>
      <c r="R21" s="78"/>
      <c r="S21" s="79"/>
      <c r="T21" s="14">
        <f>SUM(T6:T20)</f>
        <v>24</v>
      </c>
    </row>
    <row r="22" spans="1:21" s="16" customFormat="1" ht="19" hidden="1" x14ac:dyDescent="0.25">
      <c r="A22" s="40"/>
      <c r="B22" s="39">
        <f>COUNTIF(B6:B20,"*")</f>
        <v>5</v>
      </c>
      <c r="C22" s="40"/>
      <c r="D22" s="27"/>
      <c r="E22" s="39">
        <f>COUNTIF(E6:E20,"*")</f>
        <v>0</v>
      </c>
      <c r="F22" s="27"/>
      <c r="G22" s="27"/>
      <c r="H22" s="39">
        <f>COUNTIF(H6:H20,"*")</f>
        <v>2</v>
      </c>
      <c r="I22" s="27"/>
      <c r="J22" s="27"/>
      <c r="K22" s="39">
        <f>COUNTIF(K6:K20,"*")</f>
        <v>1</v>
      </c>
      <c r="L22" s="27"/>
      <c r="M22" s="27"/>
      <c r="N22" s="39">
        <f>COUNTIF(N6:N20,"*")</f>
        <v>6</v>
      </c>
      <c r="O22" s="27"/>
      <c r="P22" s="27"/>
      <c r="Q22" s="39">
        <f>COUNTIF(Q6:Q20,"*")</f>
        <v>10</v>
      </c>
      <c r="R22" s="27"/>
      <c r="S22" s="27"/>
      <c r="T22" s="27">
        <f>SUM(B22:S22)</f>
        <v>24</v>
      </c>
    </row>
    <row r="23" spans="1:21" s="16" customFormat="1" ht="15" customHeight="1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spans="1:21" s="16" customFormat="1" ht="20" thickBot="1" x14ac:dyDescent="0.3">
      <c r="A24" s="28"/>
    </row>
    <row r="25" spans="1:21" s="16" customFormat="1" ht="20" thickBot="1" x14ac:dyDescent="0.3">
      <c r="A25" s="14"/>
      <c r="B25" s="77" t="s">
        <v>0</v>
      </c>
      <c r="C25" s="78"/>
      <c r="D25" s="79"/>
      <c r="E25" s="77" t="s">
        <v>1</v>
      </c>
      <c r="F25" s="78"/>
      <c r="G25" s="79"/>
      <c r="H25" s="77" t="s">
        <v>2</v>
      </c>
      <c r="I25" s="78"/>
      <c r="J25" s="79"/>
      <c r="K25" s="77" t="s">
        <v>3</v>
      </c>
      <c r="L25" s="78"/>
      <c r="M25" s="79"/>
      <c r="N25" s="77" t="s">
        <v>4</v>
      </c>
      <c r="O25" s="78"/>
      <c r="P25" s="79"/>
      <c r="Q25" s="77" t="s">
        <v>5</v>
      </c>
      <c r="R25" s="78"/>
      <c r="S25" s="79"/>
      <c r="T25" s="15" t="s">
        <v>6</v>
      </c>
    </row>
    <row r="26" spans="1:21" s="16" customFormat="1" ht="37" thickBot="1" x14ac:dyDescent="0.3">
      <c r="A26" s="17" t="s">
        <v>7</v>
      </c>
      <c r="B26" s="62">
        <v>195976</v>
      </c>
      <c r="C26" s="63"/>
      <c r="D26" s="64"/>
      <c r="E26" s="62">
        <v>67292</v>
      </c>
      <c r="F26" s="63"/>
      <c r="G26" s="64"/>
      <c r="H26" s="62">
        <v>56853</v>
      </c>
      <c r="I26" s="63"/>
      <c r="J26" s="64"/>
      <c r="K26" s="62">
        <v>77062</v>
      </c>
      <c r="L26" s="63"/>
      <c r="M26" s="64"/>
      <c r="N26" s="62">
        <v>23583</v>
      </c>
      <c r="O26" s="63"/>
      <c r="P26" s="64"/>
      <c r="Q26" s="62">
        <v>397183</v>
      </c>
      <c r="R26" s="63"/>
      <c r="S26" s="64"/>
      <c r="T26" s="18">
        <v>949113</v>
      </c>
    </row>
    <row r="27" spans="1:21" s="16" customFormat="1" ht="37" thickBot="1" x14ac:dyDescent="0.3">
      <c r="A27" s="17"/>
      <c r="B27" s="19" t="s">
        <v>14</v>
      </c>
      <c r="C27" s="19" t="s">
        <v>39</v>
      </c>
      <c r="D27" s="19" t="s">
        <v>16</v>
      </c>
      <c r="E27" s="19" t="s">
        <v>14</v>
      </c>
      <c r="F27" s="19" t="s">
        <v>39</v>
      </c>
      <c r="G27" s="19" t="s">
        <v>16</v>
      </c>
      <c r="H27" s="19" t="s">
        <v>14</v>
      </c>
      <c r="I27" s="19" t="s">
        <v>39</v>
      </c>
      <c r="J27" s="19" t="s">
        <v>16</v>
      </c>
      <c r="K27" s="19" t="s">
        <v>14</v>
      </c>
      <c r="L27" s="19" t="s">
        <v>39</v>
      </c>
      <c r="M27" s="19" t="s">
        <v>16</v>
      </c>
      <c r="N27" s="19" t="s">
        <v>14</v>
      </c>
      <c r="O27" s="19" t="s">
        <v>39</v>
      </c>
      <c r="P27" s="19" t="s">
        <v>16</v>
      </c>
      <c r="Q27" s="19" t="s">
        <v>14</v>
      </c>
      <c r="R27" s="19" t="s">
        <v>39</v>
      </c>
      <c r="S27" s="19" t="s">
        <v>16</v>
      </c>
      <c r="T27" s="18"/>
      <c r="U27" s="39"/>
    </row>
    <row r="28" spans="1:21" s="16" customFormat="1" ht="24" customHeight="1" thickBot="1" x14ac:dyDescent="0.3">
      <c r="A28" s="81" t="s">
        <v>17</v>
      </c>
      <c r="B28" s="41" t="s">
        <v>47</v>
      </c>
      <c r="C28" s="41" t="s">
        <v>40</v>
      </c>
      <c r="D28" s="42">
        <v>42377</v>
      </c>
      <c r="E28" s="65"/>
      <c r="F28" s="65"/>
      <c r="G28" s="67"/>
      <c r="H28" s="65"/>
      <c r="I28" s="65"/>
      <c r="J28" s="67"/>
      <c r="K28" s="65"/>
      <c r="L28" s="65"/>
      <c r="M28" s="67"/>
      <c r="N28" s="46" t="s">
        <v>46</v>
      </c>
      <c r="O28" s="53" t="s">
        <v>40</v>
      </c>
      <c r="P28" s="54">
        <v>42340</v>
      </c>
      <c r="Q28" s="41" t="s">
        <v>42</v>
      </c>
      <c r="R28" s="41" t="s">
        <v>40</v>
      </c>
      <c r="S28" s="42">
        <v>42328</v>
      </c>
      <c r="T28" s="69">
        <v>15</v>
      </c>
      <c r="U28" s="39">
        <f t="shared" ref="U28:U39" si="2">COUNTIF(B28:S28,"&gt;8/8/2013")</f>
        <v>3</v>
      </c>
    </row>
    <row r="29" spans="1:21" s="16" customFormat="1" ht="24" customHeight="1" thickBot="1" x14ac:dyDescent="0.3">
      <c r="A29" s="82"/>
      <c r="B29" s="41" t="s">
        <v>45</v>
      </c>
      <c r="C29" s="41" t="s">
        <v>44</v>
      </c>
      <c r="D29" s="42">
        <v>42722</v>
      </c>
      <c r="E29" s="71"/>
      <c r="F29" s="71"/>
      <c r="G29" s="72"/>
      <c r="H29" s="71"/>
      <c r="I29" s="71"/>
      <c r="J29" s="72"/>
      <c r="K29" s="71"/>
      <c r="L29" s="71"/>
      <c r="M29" s="72"/>
      <c r="N29" s="56" t="s">
        <v>52</v>
      </c>
      <c r="O29" s="41" t="s">
        <v>44</v>
      </c>
      <c r="P29" s="42">
        <v>42396</v>
      </c>
      <c r="Q29" s="41" t="s">
        <v>43</v>
      </c>
      <c r="R29" s="41" t="s">
        <v>41</v>
      </c>
      <c r="S29" s="42">
        <v>42328</v>
      </c>
      <c r="T29" s="70"/>
      <c r="U29" s="59">
        <f t="shared" si="2"/>
        <v>3</v>
      </c>
    </row>
    <row r="30" spans="1:21" s="16" customFormat="1" ht="24" customHeight="1" thickBot="1" x14ac:dyDescent="0.3">
      <c r="A30" s="82"/>
      <c r="B30" s="48"/>
      <c r="C30" s="48"/>
      <c r="D30" s="49"/>
      <c r="E30" s="71"/>
      <c r="F30" s="71"/>
      <c r="G30" s="72"/>
      <c r="H30" s="71"/>
      <c r="I30" s="71"/>
      <c r="J30" s="72"/>
      <c r="K30" s="71"/>
      <c r="L30" s="71"/>
      <c r="M30" s="72"/>
      <c r="N30" s="46" t="s">
        <v>48</v>
      </c>
      <c r="O30" s="53" t="s">
        <v>40</v>
      </c>
      <c r="P30" s="54" t="s">
        <v>49</v>
      </c>
      <c r="Q30" s="41" t="s">
        <v>54</v>
      </c>
      <c r="R30" s="41" t="s">
        <v>41</v>
      </c>
      <c r="S30" s="42">
        <v>42318</v>
      </c>
      <c r="T30" s="70"/>
      <c r="U30" s="59">
        <f t="shared" si="2"/>
        <v>1</v>
      </c>
    </row>
    <row r="31" spans="1:21" s="16" customFormat="1" ht="24" customHeight="1" thickBot="1" x14ac:dyDescent="0.3">
      <c r="A31" s="82"/>
      <c r="B31" s="48"/>
      <c r="C31" s="48"/>
      <c r="D31" s="49"/>
      <c r="E31" s="71"/>
      <c r="F31" s="71"/>
      <c r="G31" s="72"/>
      <c r="H31" s="71"/>
      <c r="I31" s="71"/>
      <c r="J31" s="72"/>
      <c r="K31" s="71"/>
      <c r="L31" s="71"/>
      <c r="M31" s="72"/>
      <c r="N31" s="46" t="s">
        <v>50</v>
      </c>
      <c r="O31" s="50" t="s">
        <v>41</v>
      </c>
      <c r="P31" s="51">
        <v>42370</v>
      </c>
      <c r="Q31" s="41" t="s">
        <v>37</v>
      </c>
      <c r="R31" s="41" t="s">
        <v>41</v>
      </c>
      <c r="S31" s="42">
        <v>42314</v>
      </c>
      <c r="T31" s="70"/>
      <c r="U31" s="59">
        <f t="shared" si="2"/>
        <v>2</v>
      </c>
    </row>
    <row r="32" spans="1:21" s="16" customFormat="1" ht="24" customHeight="1" thickBot="1" x14ac:dyDescent="0.3">
      <c r="A32" s="82"/>
      <c r="B32" s="48"/>
      <c r="C32" s="48"/>
      <c r="D32" s="49"/>
      <c r="E32" s="71"/>
      <c r="F32" s="71"/>
      <c r="G32" s="72"/>
      <c r="H32" s="71"/>
      <c r="I32" s="71"/>
      <c r="J32" s="72"/>
      <c r="K32" s="71"/>
      <c r="L32" s="71"/>
      <c r="M32" s="72"/>
      <c r="N32" s="46" t="s">
        <v>53</v>
      </c>
      <c r="O32" s="50" t="s">
        <v>40</v>
      </c>
      <c r="P32" s="51">
        <v>42398</v>
      </c>
      <c r="Q32" s="41" t="s">
        <v>38</v>
      </c>
      <c r="R32" s="41" t="s">
        <v>41</v>
      </c>
      <c r="S32" s="42">
        <v>42314</v>
      </c>
      <c r="T32" s="70"/>
      <c r="U32" s="59">
        <f t="shared" si="2"/>
        <v>2</v>
      </c>
    </row>
    <row r="33" spans="1:21" s="16" customFormat="1" ht="24" customHeight="1" thickBot="1" x14ac:dyDescent="0.3">
      <c r="A33" s="82"/>
      <c r="B33" s="48"/>
      <c r="C33" s="48"/>
      <c r="D33" s="49"/>
      <c r="E33" s="71"/>
      <c r="F33" s="71"/>
      <c r="G33" s="72"/>
      <c r="H33" s="71"/>
      <c r="I33" s="71"/>
      <c r="J33" s="72"/>
      <c r="K33" s="71"/>
      <c r="L33" s="71"/>
      <c r="M33" s="72"/>
      <c r="N33" s="46"/>
      <c r="O33" s="57"/>
      <c r="P33" s="58"/>
      <c r="Q33" s="41" t="s">
        <v>55</v>
      </c>
      <c r="R33" s="41" t="s">
        <v>41</v>
      </c>
      <c r="S33" s="42">
        <v>42396</v>
      </c>
      <c r="T33" s="70"/>
      <c r="U33" s="59">
        <f t="shared" si="2"/>
        <v>1</v>
      </c>
    </row>
    <row r="34" spans="1:21" s="16" customFormat="1" ht="24" customHeight="1" thickBot="1" x14ac:dyDescent="0.3">
      <c r="A34" s="82"/>
      <c r="B34" s="48"/>
      <c r="C34" s="48"/>
      <c r="D34" s="49"/>
      <c r="E34" s="71"/>
      <c r="F34" s="71"/>
      <c r="G34" s="72"/>
      <c r="H34" s="71"/>
      <c r="I34" s="71"/>
      <c r="J34" s="72"/>
      <c r="K34" s="71"/>
      <c r="L34" s="71"/>
      <c r="M34" s="72"/>
      <c r="N34" s="41"/>
      <c r="O34" s="50"/>
      <c r="P34" s="51"/>
      <c r="Q34" s="41" t="s">
        <v>56</v>
      </c>
      <c r="R34" s="41" t="s">
        <v>40</v>
      </c>
      <c r="S34" s="42">
        <v>42398</v>
      </c>
      <c r="T34" s="70"/>
      <c r="U34" s="59">
        <f t="shared" si="2"/>
        <v>1</v>
      </c>
    </row>
    <row r="35" spans="1:21" s="16" customFormat="1" ht="24" customHeight="1" thickBot="1" x14ac:dyDescent="0.3">
      <c r="A35" s="82"/>
      <c r="B35" s="48"/>
      <c r="C35" s="48"/>
      <c r="D35" s="49"/>
      <c r="E35" s="71"/>
      <c r="F35" s="71"/>
      <c r="G35" s="72"/>
      <c r="H35" s="71"/>
      <c r="I35" s="71"/>
      <c r="J35" s="72"/>
      <c r="K35" s="71"/>
      <c r="L35" s="71"/>
      <c r="M35" s="72"/>
      <c r="N35" s="41"/>
      <c r="O35" s="50"/>
      <c r="P35" s="51"/>
      <c r="Q35" s="41" t="s">
        <v>57</v>
      </c>
      <c r="R35" s="41" t="s">
        <v>40</v>
      </c>
      <c r="S35" s="42">
        <v>42398</v>
      </c>
      <c r="T35" s="70"/>
      <c r="U35" s="59">
        <f t="shared" si="2"/>
        <v>1</v>
      </c>
    </row>
    <row r="36" spans="1:21" s="16" customFormat="1" ht="23" customHeight="1" thickBot="1" x14ac:dyDescent="0.3">
      <c r="A36" s="81" t="s">
        <v>18</v>
      </c>
      <c r="B36" s="65" t="s">
        <v>31</v>
      </c>
      <c r="C36" s="65" t="s">
        <v>40</v>
      </c>
      <c r="D36" s="67">
        <v>42251</v>
      </c>
      <c r="E36" s="65"/>
      <c r="F36" s="65"/>
      <c r="G36" s="67"/>
      <c r="H36" s="65"/>
      <c r="I36" s="65"/>
      <c r="J36" s="67"/>
      <c r="K36" s="65"/>
      <c r="L36" s="65"/>
      <c r="M36" s="67"/>
      <c r="N36" s="65"/>
      <c r="O36" s="65"/>
      <c r="P36" s="67"/>
      <c r="Q36" s="41" t="s">
        <v>32</v>
      </c>
      <c r="R36" s="41" t="s">
        <v>41</v>
      </c>
      <c r="S36" s="42">
        <v>42256</v>
      </c>
      <c r="T36" s="69">
        <f>SUM(U36:U37)</f>
        <v>2</v>
      </c>
      <c r="U36" s="59">
        <f t="shared" si="2"/>
        <v>2</v>
      </c>
    </row>
    <row r="37" spans="1:21" s="16" customFormat="1" ht="23" customHeight="1" thickBot="1" x14ac:dyDescent="0.3">
      <c r="A37" s="105"/>
      <c r="B37" s="66"/>
      <c r="C37" s="66"/>
      <c r="D37" s="68"/>
      <c r="E37" s="66"/>
      <c r="F37" s="66"/>
      <c r="G37" s="68"/>
      <c r="H37" s="66"/>
      <c r="I37" s="66"/>
      <c r="J37" s="68"/>
      <c r="K37" s="66"/>
      <c r="L37" s="66"/>
      <c r="M37" s="68"/>
      <c r="N37" s="66"/>
      <c r="O37" s="66"/>
      <c r="P37" s="68"/>
      <c r="Q37" s="41"/>
      <c r="R37" s="41"/>
      <c r="S37" s="42"/>
      <c r="T37" s="73"/>
      <c r="U37" s="59">
        <f t="shared" si="2"/>
        <v>0</v>
      </c>
    </row>
    <row r="38" spans="1:21" s="16" customFormat="1" ht="23" customHeight="1" thickBot="1" x14ac:dyDescent="0.3">
      <c r="A38" s="29" t="s">
        <v>19</v>
      </c>
      <c r="B38" s="24"/>
      <c r="C38" s="24"/>
      <c r="D38" s="25"/>
      <c r="E38" s="24"/>
      <c r="F38" s="24"/>
      <c r="G38" s="24"/>
      <c r="H38" s="30"/>
      <c r="I38" s="30"/>
      <c r="J38" s="30"/>
      <c r="K38" s="24"/>
      <c r="L38" s="24"/>
      <c r="M38" s="25"/>
      <c r="N38" s="24"/>
      <c r="O38" s="24"/>
      <c r="P38" s="25"/>
      <c r="Q38" s="24" t="s">
        <v>36</v>
      </c>
      <c r="R38" s="24" t="s">
        <v>41</v>
      </c>
      <c r="S38" s="25">
        <v>42222</v>
      </c>
      <c r="T38" s="14">
        <f t="shared" ref="T38:T39" si="3">U38</f>
        <v>1</v>
      </c>
      <c r="U38" s="59">
        <f t="shared" si="2"/>
        <v>1</v>
      </c>
    </row>
    <row r="39" spans="1:21" s="16" customFormat="1" ht="23" customHeight="1" thickBot="1" x14ac:dyDescent="0.3">
      <c r="A39" s="31" t="s">
        <v>20</v>
      </c>
      <c r="B39" s="32"/>
      <c r="C39" s="32"/>
      <c r="D39" s="32"/>
      <c r="E39" s="32"/>
      <c r="F39" s="32"/>
      <c r="G39" s="32"/>
      <c r="H39" s="17"/>
      <c r="I39" s="17"/>
      <c r="J39" s="33"/>
      <c r="K39" s="32"/>
      <c r="L39" s="32"/>
      <c r="M39" s="35"/>
      <c r="N39" s="32"/>
      <c r="O39" s="32"/>
      <c r="P39" s="32"/>
      <c r="Q39" s="32"/>
      <c r="R39" s="32"/>
      <c r="S39" s="32"/>
      <c r="T39" s="14">
        <f t="shared" si="3"/>
        <v>0</v>
      </c>
      <c r="U39" s="59">
        <f t="shared" si="2"/>
        <v>0</v>
      </c>
    </row>
    <row r="40" spans="1:21" s="16" customFormat="1" ht="24" customHeight="1" thickBot="1" x14ac:dyDescent="0.3">
      <c r="A40" s="34" t="s">
        <v>13</v>
      </c>
      <c r="B40" s="77">
        <f>B41</f>
        <v>3</v>
      </c>
      <c r="C40" s="78"/>
      <c r="D40" s="79"/>
      <c r="E40" s="77">
        <f>E41</f>
        <v>0</v>
      </c>
      <c r="F40" s="78"/>
      <c r="G40" s="79"/>
      <c r="H40" s="77">
        <f>H41</f>
        <v>0</v>
      </c>
      <c r="I40" s="78"/>
      <c r="J40" s="79"/>
      <c r="K40" s="77">
        <f>K41</f>
        <v>0</v>
      </c>
      <c r="L40" s="78"/>
      <c r="M40" s="79"/>
      <c r="N40" s="77">
        <f>N41</f>
        <v>5</v>
      </c>
      <c r="O40" s="78"/>
      <c r="P40" s="79"/>
      <c r="Q40" s="77">
        <f>Q41</f>
        <v>10</v>
      </c>
      <c r="R40" s="78"/>
      <c r="S40" s="79"/>
      <c r="T40" s="22">
        <f>SUM(T28:T39)</f>
        <v>18</v>
      </c>
    </row>
    <row r="41" spans="1:21" ht="19" hidden="1" x14ac:dyDescent="0.25">
      <c r="B41" s="39">
        <f>COUNTIF(B28:B39,"*")</f>
        <v>3</v>
      </c>
      <c r="C41" s="40"/>
      <c r="D41" s="27"/>
      <c r="E41" s="39">
        <f>COUNTIF(E28:E39,"*")</f>
        <v>0</v>
      </c>
      <c r="F41" s="27"/>
      <c r="G41" s="27"/>
      <c r="H41" s="39">
        <f>COUNTIF(H28:H39,"*")</f>
        <v>0</v>
      </c>
      <c r="I41" s="27"/>
      <c r="J41" s="27"/>
      <c r="K41" s="39">
        <f>COUNTIF(K28:K39,"*")</f>
        <v>0</v>
      </c>
      <c r="L41" s="27"/>
      <c r="M41" s="27"/>
      <c r="N41" s="39">
        <f>COUNTIF(N28:N39,"*")</f>
        <v>5</v>
      </c>
      <c r="O41" s="27"/>
      <c r="P41" s="27"/>
      <c r="Q41" s="39">
        <f>COUNTIF(Q28:Q39,"*")</f>
        <v>10</v>
      </c>
      <c r="R41" s="27"/>
      <c r="S41" s="27"/>
      <c r="T41">
        <f>SUM(B41:S41)</f>
        <v>18</v>
      </c>
    </row>
    <row r="42" spans="1:21" x14ac:dyDescent="0.2">
      <c r="A42" s="3"/>
      <c r="K42" s="2"/>
    </row>
    <row r="43" spans="1:21" ht="17" thickBot="1" x14ac:dyDescent="0.25">
      <c r="K43" s="2"/>
      <c r="M43" s="2"/>
      <c r="N43" s="2"/>
      <c r="O43" s="2"/>
      <c r="P43" s="2"/>
    </row>
    <row r="44" spans="1:21" ht="25" customHeight="1" thickBot="1" x14ac:dyDescent="0.25">
      <c r="A44" s="4"/>
      <c r="B44" s="86" t="s">
        <v>0</v>
      </c>
      <c r="C44" s="87"/>
      <c r="D44" s="88"/>
      <c r="E44" s="86" t="s">
        <v>1</v>
      </c>
      <c r="F44" s="87"/>
      <c r="G44" s="88"/>
      <c r="H44" s="86" t="s">
        <v>2</v>
      </c>
      <c r="I44" s="87"/>
      <c r="J44" s="88"/>
      <c r="K44" s="86" t="s">
        <v>3</v>
      </c>
      <c r="L44" s="87"/>
      <c r="M44" s="88"/>
      <c r="N44" s="86" t="s">
        <v>4</v>
      </c>
      <c r="O44" s="87"/>
      <c r="P44" s="88"/>
      <c r="Q44" s="86" t="s">
        <v>5</v>
      </c>
      <c r="R44" s="87"/>
      <c r="S44" s="88"/>
      <c r="T44" s="5" t="s">
        <v>6</v>
      </c>
    </row>
    <row r="45" spans="1:21" ht="33" thickBot="1" x14ac:dyDescent="0.25">
      <c r="A45" s="6" t="s">
        <v>7</v>
      </c>
      <c r="B45" s="83">
        <v>195976</v>
      </c>
      <c r="C45" s="84"/>
      <c r="D45" s="85"/>
      <c r="E45" s="83">
        <v>67292</v>
      </c>
      <c r="F45" s="84"/>
      <c r="G45" s="85"/>
      <c r="H45" s="83">
        <v>56853</v>
      </c>
      <c r="I45" s="84"/>
      <c r="J45" s="85"/>
      <c r="K45" s="83">
        <v>77062</v>
      </c>
      <c r="L45" s="84"/>
      <c r="M45" s="85"/>
      <c r="N45" s="83">
        <v>23583</v>
      </c>
      <c r="O45" s="84"/>
      <c r="P45" s="85"/>
      <c r="Q45" s="83">
        <v>397183</v>
      </c>
      <c r="R45" s="84"/>
      <c r="S45" s="85"/>
      <c r="T45" s="7">
        <v>949113</v>
      </c>
    </row>
    <row r="46" spans="1:21" ht="17" thickBot="1" x14ac:dyDescent="0.25">
      <c r="A46" s="6"/>
      <c r="B46" s="8" t="s">
        <v>14</v>
      </c>
      <c r="C46" s="8" t="s">
        <v>15</v>
      </c>
      <c r="D46" s="8" t="s">
        <v>16</v>
      </c>
      <c r="E46" s="8" t="s">
        <v>14</v>
      </c>
      <c r="F46" s="8" t="s">
        <v>15</v>
      </c>
      <c r="G46" s="8" t="s">
        <v>16</v>
      </c>
      <c r="H46" s="8" t="s">
        <v>14</v>
      </c>
      <c r="I46" s="8" t="s">
        <v>15</v>
      </c>
      <c r="J46" s="8" t="s">
        <v>16</v>
      </c>
      <c r="K46" s="8" t="s">
        <v>14</v>
      </c>
      <c r="L46" s="8" t="s">
        <v>15</v>
      </c>
      <c r="M46" s="8" t="s">
        <v>16</v>
      </c>
      <c r="N46" s="8" t="s">
        <v>14</v>
      </c>
      <c r="O46" s="8" t="s">
        <v>15</v>
      </c>
      <c r="P46" s="8" t="s">
        <v>16</v>
      </c>
      <c r="Q46" s="8" t="s">
        <v>14</v>
      </c>
      <c r="R46" s="8" t="s">
        <v>15</v>
      </c>
      <c r="S46" s="8" t="s">
        <v>16</v>
      </c>
      <c r="T46" s="7"/>
    </row>
    <row r="47" spans="1:21" ht="16" customHeight="1" thickBot="1" x14ac:dyDescent="0.25">
      <c r="A47" s="93" t="s">
        <v>22</v>
      </c>
      <c r="B47" s="93" t="s">
        <v>23</v>
      </c>
      <c r="C47" s="43"/>
      <c r="D47" s="96">
        <v>42079</v>
      </c>
      <c r="E47" s="93"/>
      <c r="F47" s="93"/>
      <c r="G47" s="93"/>
      <c r="H47" s="93"/>
      <c r="I47" s="93"/>
      <c r="J47" s="93"/>
      <c r="K47" s="93" t="s">
        <v>34</v>
      </c>
      <c r="L47" s="93"/>
      <c r="M47" s="96">
        <v>42272</v>
      </c>
      <c r="N47" s="12" t="s">
        <v>24</v>
      </c>
      <c r="O47" s="12"/>
      <c r="P47" s="12">
        <v>42144</v>
      </c>
      <c r="Q47" s="99" t="s">
        <v>35</v>
      </c>
      <c r="R47" s="99" t="s">
        <v>41</v>
      </c>
      <c r="S47" s="102">
        <v>42258</v>
      </c>
      <c r="T47" s="90"/>
    </row>
    <row r="48" spans="1:21" s="36" customFormat="1" ht="16" customHeight="1" thickBot="1" x14ac:dyDescent="0.25">
      <c r="A48" s="94"/>
      <c r="B48" s="94"/>
      <c r="C48" s="44"/>
      <c r="D48" s="97"/>
      <c r="E48" s="94"/>
      <c r="F48" s="94"/>
      <c r="G48" s="94"/>
      <c r="H48" s="94"/>
      <c r="I48" s="94"/>
      <c r="J48" s="94"/>
      <c r="K48" s="94"/>
      <c r="L48" s="94"/>
      <c r="M48" s="97"/>
      <c r="N48" s="37" t="s">
        <v>29</v>
      </c>
      <c r="O48" s="37"/>
      <c r="P48" s="12">
        <v>42199</v>
      </c>
      <c r="Q48" s="100"/>
      <c r="R48" s="100"/>
      <c r="S48" s="103"/>
      <c r="T48" s="91"/>
    </row>
    <row r="49" spans="1:20" ht="16" customHeight="1" thickBot="1" x14ac:dyDescent="0.25">
      <c r="A49" s="94"/>
      <c r="B49" s="95"/>
      <c r="C49" s="45"/>
      <c r="D49" s="98"/>
      <c r="E49" s="94"/>
      <c r="F49" s="94"/>
      <c r="G49" s="94"/>
      <c r="H49" s="94"/>
      <c r="I49" s="94"/>
      <c r="J49" s="94"/>
      <c r="K49" s="94"/>
      <c r="L49" s="94"/>
      <c r="M49" s="97"/>
      <c r="N49" s="12" t="s">
        <v>25</v>
      </c>
      <c r="O49" s="12"/>
      <c r="P49" s="12">
        <v>42139</v>
      </c>
      <c r="Q49" s="100"/>
      <c r="R49" s="100"/>
      <c r="S49" s="103"/>
      <c r="T49" s="91"/>
    </row>
    <row r="50" spans="1:20" ht="17" thickBot="1" x14ac:dyDescent="0.25">
      <c r="A50" s="94"/>
      <c r="B50" s="94" t="s">
        <v>30</v>
      </c>
      <c r="C50" s="44"/>
      <c r="D50" s="97">
        <v>42222</v>
      </c>
      <c r="E50" s="94"/>
      <c r="F50" s="94"/>
      <c r="G50" s="94"/>
      <c r="H50" s="94"/>
      <c r="I50" s="94"/>
      <c r="J50" s="94"/>
      <c r="K50" s="94"/>
      <c r="L50" s="94"/>
      <c r="M50" s="97"/>
      <c r="N50" s="13" t="s">
        <v>27</v>
      </c>
      <c r="O50" s="13"/>
      <c r="P50" s="13">
        <v>42167</v>
      </c>
      <c r="Q50" s="100"/>
      <c r="R50" s="100"/>
      <c r="S50" s="103"/>
      <c r="T50" s="91"/>
    </row>
    <row r="51" spans="1:20" ht="17" thickBot="1" x14ac:dyDescent="0.25">
      <c r="A51" s="94"/>
      <c r="B51" s="94"/>
      <c r="C51" s="44"/>
      <c r="D51" s="97"/>
      <c r="E51" s="94"/>
      <c r="F51" s="94"/>
      <c r="G51" s="94"/>
      <c r="H51" s="94"/>
      <c r="I51" s="94"/>
      <c r="J51" s="94"/>
      <c r="K51" s="94"/>
      <c r="L51" s="94"/>
      <c r="M51" s="97"/>
      <c r="N51" s="13" t="s">
        <v>26</v>
      </c>
      <c r="O51" s="13"/>
      <c r="P51" s="13">
        <v>42170</v>
      </c>
      <c r="Q51" s="100"/>
      <c r="R51" s="100"/>
      <c r="S51" s="103"/>
      <c r="T51" s="91"/>
    </row>
    <row r="52" spans="1:20" ht="17" thickBot="1" x14ac:dyDescent="0.25">
      <c r="A52" s="94"/>
      <c r="B52" s="94"/>
      <c r="C52" s="44"/>
      <c r="D52" s="97"/>
      <c r="E52" s="94"/>
      <c r="F52" s="94"/>
      <c r="G52" s="94"/>
      <c r="H52" s="94"/>
      <c r="I52" s="94"/>
      <c r="J52" s="94"/>
      <c r="K52" s="94"/>
      <c r="L52" s="94"/>
      <c r="M52" s="97"/>
      <c r="N52" s="47" t="s">
        <v>33</v>
      </c>
      <c r="O52" s="13"/>
      <c r="P52" s="13">
        <v>42272</v>
      </c>
      <c r="Q52" s="100"/>
      <c r="R52" s="100"/>
      <c r="S52" s="103"/>
      <c r="T52" s="91"/>
    </row>
    <row r="53" spans="1:20" ht="17" thickBot="1" x14ac:dyDescent="0.25">
      <c r="A53" s="95"/>
      <c r="B53" s="95"/>
      <c r="C53" s="45"/>
      <c r="D53" s="98"/>
      <c r="E53" s="95"/>
      <c r="F53" s="95"/>
      <c r="G53" s="95"/>
      <c r="H53" s="95"/>
      <c r="I53" s="95"/>
      <c r="J53" s="95"/>
      <c r="K53" s="95"/>
      <c r="L53" s="95"/>
      <c r="M53" s="98"/>
      <c r="N53" s="13" t="s">
        <v>28</v>
      </c>
      <c r="O53" s="13"/>
      <c r="P53" s="13">
        <v>42202</v>
      </c>
      <c r="Q53" s="101"/>
      <c r="R53" s="101"/>
      <c r="S53" s="104"/>
      <c r="T53" s="92"/>
    </row>
    <row r="54" spans="1:20" x14ac:dyDescent="0.2">
      <c r="N54" s="9"/>
      <c r="P54" s="2"/>
    </row>
    <row r="55" spans="1:20" x14ac:dyDescent="0.2">
      <c r="B55" s="2"/>
    </row>
    <row r="56" spans="1:20" x14ac:dyDescent="0.2">
      <c r="A56" s="52"/>
      <c r="B56" s="2"/>
    </row>
    <row r="57" spans="1:20" x14ac:dyDescent="0.2">
      <c r="B57" s="2"/>
    </row>
    <row r="58" spans="1:20" x14ac:dyDescent="0.2">
      <c r="A58" s="52"/>
    </row>
  </sheetData>
  <mergeCells count="124">
    <mergeCell ref="A36:A37"/>
    <mergeCell ref="B36:B37"/>
    <mergeCell ref="C36:C37"/>
    <mergeCell ref="D36:D37"/>
    <mergeCell ref="B40:D40"/>
    <mergeCell ref="E36:E37"/>
    <mergeCell ref="F36:F37"/>
    <mergeCell ref="G36:G37"/>
    <mergeCell ref="H36:H37"/>
    <mergeCell ref="E28:E35"/>
    <mergeCell ref="F28:F35"/>
    <mergeCell ref="G28:G35"/>
    <mergeCell ref="N21:P21"/>
    <mergeCell ref="B25:D25"/>
    <mergeCell ref="I28:I35"/>
    <mergeCell ref="J28:J35"/>
    <mergeCell ref="H25:J25"/>
    <mergeCell ref="A12:A19"/>
    <mergeCell ref="B12:B19"/>
    <mergeCell ref="C12:C19"/>
    <mergeCell ref="D12:D19"/>
    <mergeCell ref="E12:E19"/>
    <mergeCell ref="F12:F19"/>
    <mergeCell ref="G12:G19"/>
    <mergeCell ref="H12:H19"/>
    <mergeCell ref="I12:I19"/>
    <mergeCell ref="J12:J19"/>
    <mergeCell ref="T47:T53"/>
    <mergeCell ref="A47:A53"/>
    <mergeCell ref="E47:E53"/>
    <mergeCell ref="F47:F53"/>
    <mergeCell ref="G47:G53"/>
    <mergeCell ref="H47:H53"/>
    <mergeCell ref="I47:I53"/>
    <mergeCell ref="B47:B49"/>
    <mergeCell ref="D47:D49"/>
    <mergeCell ref="B50:B53"/>
    <mergeCell ref="D50:D53"/>
    <mergeCell ref="J47:J53"/>
    <mergeCell ref="K47:K53"/>
    <mergeCell ref="L47:L53"/>
    <mergeCell ref="M47:M53"/>
    <mergeCell ref="Q47:Q53"/>
    <mergeCell ref="R47:R53"/>
    <mergeCell ref="S47:S53"/>
    <mergeCell ref="A1:T1"/>
    <mergeCell ref="Q21:S21"/>
    <mergeCell ref="Q4:S4"/>
    <mergeCell ref="B3:D3"/>
    <mergeCell ref="E3:G3"/>
    <mergeCell ref="H3:J3"/>
    <mergeCell ref="K3:M3"/>
    <mergeCell ref="N3:P3"/>
    <mergeCell ref="Q3:S3"/>
    <mergeCell ref="Q9:Q11"/>
    <mergeCell ref="R9:R11"/>
    <mergeCell ref="S9:S11"/>
    <mergeCell ref="E4:G4"/>
    <mergeCell ref="H4:J4"/>
    <mergeCell ref="K4:M4"/>
    <mergeCell ref="B4:D4"/>
    <mergeCell ref="N9:N11"/>
    <mergeCell ref="O9:O11"/>
    <mergeCell ref="A9:A11"/>
    <mergeCell ref="B21:D21"/>
    <mergeCell ref="E21:G21"/>
    <mergeCell ref="Q45:S45"/>
    <mergeCell ref="B44:D44"/>
    <mergeCell ref="E44:G44"/>
    <mergeCell ref="Q40:S40"/>
    <mergeCell ref="H44:J44"/>
    <mergeCell ref="K44:M44"/>
    <mergeCell ref="N44:P44"/>
    <mergeCell ref="Q44:S44"/>
    <mergeCell ref="K40:M40"/>
    <mergeCell ref="N40:P40"/>
    <mergeCell ref="H40:J40"/>
    <mergeCell ref="E40:G40"/>
    <mergeCell ref="B45:D45"/>
    <mergeCell ref="E45:G45"/>
    <mergeCell ref="H45:J45"/>
    <mergeCell ref="K45:M45"/>
    <mergeCell ref="N45:P45"/>
    <mergeCell ref="I36:I37"/>
    <mergeCell ref="J36:J37"/>
    <mergeCell ref="F9:F11"/>
    <mergeCell ref="G9:G11"/>
    <mergeCell ref="Q25:S25"/>
    <mergeCell ref="B26:D26"/>
    <mergeCell ref="E26:G26"/>
    <mergeCell ref="H26:J26"/>
    <mergeCell ref="K26:M26"/>
    <mergeCell ref="E9:E11"/>
    <mergeCell ref="K9:K11"/>
    <mergeCell ref="L9:L11"/>
    <mergeCell ref="M9:M11"/>
    <mergeCell ref="H21:J21"/>
    <mergeCell ref="K21:M21"/>
    <mergeCell ref="A23:T23"/>
    <mergeCell ref="K25:M25"/>
    <mergeCell ref="N25:P25"/>
    <mergeCell ref="H28:H35"/>
    <mergeCell ref="A28:A35"/>
    <mergeCell ref="E25:G25"/>
    <mergeCell ref="N4:P4"/>
    <mergeCell ref="K36:K37"/>
    <mergeCell ref="L36:L37"/>
    <mergeCell ref="M36:M37"/>
    <mergeCell ref="T28:T35"/>
    <mergeCell ref="N26:P26"/>
    <mergeCell ref="Q26:S26"/>
    <mergeCell ref="K28:K35"/>
    <mergeCell ref="L28:L35"/>
    <mergeCell ref="M28:M35"/>
    <mergeCell ref="T36:T37"/>
    <mergeCell ref="O36:O37"/>
    <mergeCell ref="P36:P37"/>
    <mergeCell ref="T9:T11"/>
    <mergeCell ref="P9:P11"/>
    <mergeCell ref="N36:N37"/>
    <mergeCell ref="M12:M19"/>
    <mergeCell ref="K12:K19"/>
    <mergeCell ref="L12:L19"/>
    <mergeCell ref="T12:T19"/>
  </mergeCells>
  <phoneticPr fontId="7" type="noConversion"/>
  <printOptions horizontalCentered="1"/>
  <pageMargins left="0.25" right="0.25" top="0.25" bottom="0.25" header="0.25" footer="0.25"/>
  <pageSetup scale="53" orientation="landscape" horizontalDpi="4294967292" verticalDpi="4294967292" copies="15" r:id="rId1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2016-01-22T16:17:50Z</cp:lastPrinted>
  <dcterms:created xsi:type="dcterms:W3CDTF">2014-10-24T14:23:56Z</dcterms:created>
  <dcterms:modified xsi:type="dcterms:W3CDTF">2016-02-19T16:22:28Z</dcterms:modified>
</cp:coreProperties>
</file>