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4365" yWindow="960" windowWidth="19440" windowHeight="13740" tabRatio="500"/>
  </bookViews>
  <sheets>
    <sheet name="Location and Length of Stay" sheetId="1" r:id="rId1"/>
  </sheets>
  <definedNames>
    <definedName name="_xlnm.Print_Area" localSheetId="0">'Location and Length of Stay'!$A$1:$T$41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0" i="1"/>
  <c r="U31"/>
  <c r="U32"/>
  <c r="U33"/>
  <c r="U34"/>
  <c r="U35"/>
  <c r="U36"/>
  <c r="U37"/>
  <c r="U38"/>
  <c r="U39"/>
  <c r="U40"/>
  <c r="T7"/>
  <c r="U20"/>
  <c r="U8"/>
  <c r="U9"/>
  <c r="U10"/>
  <c r="U11"/>
  <c r="U12"/>
  <c r="U13"/>
  <c r="U14"/>
  <c r="U15"/>
  <c r="U16"/>
  <c r="U17"/>
  <c r="U18"/>
  <c r="U19"/>
  <c r="U21"/>
  <c r="T37"/>
  <c r="U29"/>
  <c r="U6"/>
  <c r="Q42"/>
  <c r="B42"/>
  <c r="T6"/>
  <c r="T8"/>
  <c r="T9"/>
  <c r="T21"/>
  <c r="T22"/>
  <c r="B23"/>
  <c r="E23"/>
  <c r="H23"/>
  <c r="K23"/>
  <c r="N23"/>
  <c r="Q23"/>
  <c r="Q22"/>
  <c r="T23"/>
  <c r="T39"/>
  <c r="T40"/>
  <c r="T41"/>
  <c r="H42"/>
  <c r="E42"/>
  <c r="K42"/>
  <c r="N42"/>
  <c r="Q41"/>
  <c r="T42"/>
  <c r="N41"/>
  <c r="K41"/>
  <c r="H41"/>
  <c r="E41"/>
  <c r="B41"/>
  <c r="N22"/>
  <c r="K22"/>
  <c r="H22"/>
  <c r="E22"/>
  <c r="B22"/>
</calcChain>
</file>

<file path=xl/sharedStrings.xml><?xml version="1.0" encoding="utf-8"?>
<sst xmlns="http://schemas.openxmlformats.org/spreadsheetml/2006/main" count="177" uniqueCount="59">
  <si>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</si>
  <si>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</si>
  <si>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</si>
  <si>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</si>
  <si>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</si>
  <si>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</si>
  <si>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</si>
  <si>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</si>
  <si>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</si>
  <si>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</si>
  <si>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</si>
  <si>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</si>
  <si>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</si>
  <si>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</si>
  <si>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</si>
  <si>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</si>
  <si>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</si>
  <si>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</si>
  <si>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</si>
  <si>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</si>
  <si>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</si>
  <si>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Location TBD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</si>
  <si>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</si>
  <si>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</si>
  <si>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</si>
  <si>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</si>
  <si>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</si>
  <si>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</si>
  <si>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</si>
  <si>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</si>
  <si>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</si>
  <si>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Mil62</t>
  </si>
  <si>
    <t>Rod83</t>
  </si>
  <si>
    <t>Jan80</t>
  </si>
  <si>
    <t>Cep53</t>
  </si>
  <si>
    <t>Pel72</t>
  </si>
  <si>
    <t>Mac56</t>
  </si>
  <si>
    <t>Cip69</t>
  </si>
  <si>
    <t>All57</t>
  </si>
  <si>
    <t>VA Eligible?</t>
  </si>
  <si>
    <t>Y</t>
  </si>
  <si>
    <t>N</t>
  </si>
  <si>
    <t>Cle62</t>
  </si>
  <si>
    <t>Mol64</t>
  </si>
  <si>
    <t>?</t>
  </si>
  <si>
    <t>Bel57</t>
  </si>
  <si>
    <t>Tor66</t>
  </si>
  <si>
    <t>Str61</t>
  </si>
  <si>
    <t>Ros70</t>
  </si>
  <si>
    <t>*</t>
  </si>
  <si>
    <t>Bri??</t>
  </si>
  <si>
    <t>Hoo59</t>
  </si>
  <si>
    <t>Kan??</t>
  </si>
  <si>
    <t>Wal56</t>
  </si>
  <si>
    <t>Sne60</t>
  </si>
  <si>
    <t>Dev60</t>
  </si>
  <si>
    <t>Jon??</t>
  </si>
  <si>
    <t>Mcc??</t>
  </si>
  <si>
    <t>Westchester County Homeless Veterans Status Report By Location &amp; Length of Time Engaged as of 2/5/16 (excluding VA-funded residential programs)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</si>
</sst>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3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/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9" fillId="0" borderId="1" xfId="0" applyFont="1" applyBorder="1"/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14" fontId="10" fillId="2" borderId="8" xfId="0" applyNumberFormat="1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3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X59"/>
  <sheetViews>
    <sheetView tabSelected="1" zoomScale="70" zoomScaleNormal="70" workbookViewId="0">
      <selection activeCell="A2" sqref="A2"/>
    </sheetView>
  </sheetViews>
  <sheetFormatPr defaultColWidth="11" defaultRowHeight="15.75"/>
  <cols>
    <col min="1" max="1" width="16.625" style="1" customWidth="1"/>
    <col min="20" max="20" width="12.125" customWidth="1"/>
    <col min="21" max="21" width="11" hidden="1" customWidth="1"/>
  </cols>
  <sheetData>
    <row r="1" spans="1:24" ht="23.25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4" ht="16.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4.95" customHeight="1" thickBot="1">
      <c r="A3" s="14"/>
      <c r="B3" s="82" t="s">
        <v>0</v>
      </c>
      <c r="C3" s="83"/>
      <c r="D3" s="84"/>
      <c r="E3" s="82" t="s">
        <v>1</v>
      </c>
      <c r="F3" s="83"/>
      <c r="G3" s="84"/>
      <c r="H3" s="82" t="s">
        <v>2</v>
      </c>
      <c r="I3" s="83"/>
      <c r="J3" s="84"/>
      <c r="K3" s="82" t="s">
        <v>3</v>
      </c>
      <c r="L3" s="83"/>
      <c r="M3" s="84"/>
      <c r="N3" s="82" t="s">
        <v>4</v>
      </c>
      <c r="O3" s="83"/>
      <c r="P3" s="84"/>
      <c r="Q3" s="82" t="s">
        <v>5</v>
      </c>
      <c r="R3" s="83"/>
      <c r="S3" s="84"/>
      <c r="T3" s="15" t="s">
        <v>6</v>
      </c>
    </row>
    <row r="4" spans="1:24" s="16" customFormat="1" ht="38.25" thickBot="1">
      <c r="A4" s="17" t="s">
        <v>7</v>
      </c>
      <c r="B4" s="73">
        <v>195976</v>
      </c>
      <c r="C4" s="74"/>
      <c r="D4" s="75"/>
      <c r="E4" s="73">
        <v>67292</v>
      </c>
      <c r="F4" s="74"/>
      <c r="G4" s="75"/>
      <c r="H4" s="73">
        <v>56853</v>
      </c>
      <c r="I4" s="74"/>
      <c r="J4" s="75"/>
      <c r="K4" s="73">
        <v>77062</v>
      </c>
      <c r="L4" s="74"/>
      <c r="M4" s="75"/>
      <c r="N4" s="73">
        <v>23583</v>
      </c>
      <c r="O4" s="74"/>
      <c r="P4" s="75"/>
      <c r="Q4" s="73">
        <v>397183</v>
      </c>
      <c r="R4" s="74"/>
      <c r="S4" s="75"/>
      <c r="T4" s="18">
        <v>949113</v>
      </c>
    </row>
    <row r="5" spans="1:24" s="16" customFormat="1" ht="38.25" thickBot="1">
      <c r="A5" s="17"/>
      <c r="B5" s="19" t="s">
        <v>14</v>
      </c>
      <c r="C5" s="19" t="s">
        <v>39</v>
      </c>
      <c r="D5" s="19" t="s">
        <v>16</v>
      </c>
      <c r="E5" s="19" t="s">
        <v>14</v>
      </c>
      <c r="F5" s="19" t="s">
        <v>39</v>
      </c>
      <c r="G5" s="19" t="s">
        <v>16</v>
      </c>
      <c r="H5" s="19" t="s">
        <v>14</v>
      </c>
      <c r="I5" s="19" t="s">
        <v>39</v>
      </c>
      <c r="J5" s="19" t="s">
        <v>16</v>
      </c>
      <c r="K5" s="19" t="s">
        <v>14</v>
      </c>
      <c r="L5" s="19" t="s">
        <v>39</v>
      </c>
      <c r="M5" s="19" t="s">
        <v>16</v>
      </c>
      <c r="N5" s="19" t="s">
        <v>14</v>
      </c>
      <c r="O5" s="19" t="s">
        <v>39</v>
      </c>
      <c r="P5" s="19" t="s">
        <v>16</v>
      </c>
      <c r="Q5" s="19" t="s">
        <v>14</v>
      </c>
      <c r="R5" s="19" t="s">
        <v>39</v>
      </c>
      <c r="S5" s="19" t="s">
        <v>16</v>
      </c>
      <c r="T5" s="18"/>
    </row>
    <row r="6" spans="1:24" s="16" customFormat="1" ht="66" customHeight="1" thickBot="1">
      <c r="A6" s="17" t="s">
        <v>8</v>
      </c>
      <c r="B6" s="20" t="s">
        <v>47</v>
      </c>
      <c r="C6" s="20" t="s">
        <v>40</v>
      </c>
      <c r="D6" s="21">
        <v>42377</v>
      </c>
      <c r="E6" s="20"/>
      <c r="F6" s="20"/>
      <c r="G6" s="20"/>
      <c r="H6" s="20"/>
      <c r="I6" s="20"/>
      <c r="J6" s="20"/>
      <c r="K6" s="20"/>
      <c r="L6" s="20"/>
      <c r="M6" s="21"/>
      <c r="N6" s="20"/>
      <c r="O6" s="20"/>
      <c r="P6" s="21"/>
      <c r="Q6" s="64" t="s">
        <v>54</v>
      </c>
      <c r="R6" s="64"/>
      <c r="S6" s="65">
        <v>42318</v>
      </c>
      <c r="T6" s="38">
        <f>U6</f>
        <v>2</v>
      </c>
      <c r="U6" s="39">
        <f>COUNTIF(B6:S6,"&gt;8/8/2013")</f>
        <v>2</v>
      </c>
    </row>
    <row r="7" spans="1:24" s="16" customFormat="1" ht="66" customHeight="1" thickBot="1">
      <c r="A7" s="59"/>
      <c r="B7" s="20"/>
      <c r="C7" s="20"/>
      <c r="D7" s="21"/>
      <c r="E7" s="20"/>
      <c r="F7" s="20"/>
      <c r="G7" s="20"/>
      <c r="H7" s="20"/>
      <c r="I7" s="20"/>
      <c r="J7" s="20"/>
      <c r="K7" s="20"/>
      <c r="L7" s="20"/>
      <c r="M7" s="21"/>
      <c r="N7" s="20"/>
      <c r="O7" s="20"/>
      <c r="P7" s="63"/>
      <c r="Q7" s="66"/>
      <c r="R7" s="66"/>
      <c r="S7" s="66"/>
      <c r="T7" s="38">
        <f>U7</f>
        <v>0</v>
      </c>
      <c r="U7" s="62"/>
    </row>
    <row r="8" spans="1:24" s="16" customFormat="1" ht="66" customHeight="1" thickBot="1">
      <c r="A8" s="17" t="s">
        <v>9</v>
      </c>
      <c r="B8" s="20"/>
      <c r="C8" s="20"/>
      <c r="D8" s="21"/>
      <c r="E8" s="20"/>
      <c r="F8" s="20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38">
        <f t="shared" ref="T8:T9" si="0">U8</f>
        <v>0</v>
      </c>
      <c r="U8" s="39">
        <f t="shared" ref="U8:U21" si="1">COUNTIF(B8:S8,"&gt;8/8/2013")</f>
        <v>0</v>
      </c>
    </row>
    <row r="9" spans="1:24" s="16" customFormat="1" ht="66" customHeight="1" thickBot="1">
      <c r="A9" s="17" t="s">
        <v>10</v>
      </c>
      <c r="B9" s="20"/>
      <c r="C9" s="20"/>
      <c r="D9" s="21"/>
      <c r="E9" s="20"/>
      <c r="F9" s="20"/>
      <c r="G9" s="20"/>
      <c r="H9" s="20"/>
      <c r="I9" s="20"/>
      <c r="J9" s="20"/>
      <c r="K9" s="20"/>
      <c r="L9" s="20"/>
      <c r="M9" s="21"/>
      <c r="N9" s="20"/>
      <c r="O9" s="20"/>
      <c r="P9" s="20"/>
      <c r="Q9" s="20"/>
      <c r="R9" s="20"/>
      <c r="S9" s="20"/>
      <c r="T9" s="38">
        <f t="shared" si="0"/>
        <v>0</v>
      </c>
      <c r="U9" s="39">
        <f t="shared" si="1"/>
        <v>0</v>
      </c>
      <c r="W9" s="23"/>
      <c r="X9" s="23"/>
    </row>
    <row r="10" spans="1:24" s="16" customFormat="1" ht="24.95" customHeight="1">
      <c r="A10" s="70" t="s">
        <v>11</v>
      </c>
      <c r="B10" s="70" t="s">
        <v>31</v>
      </c>
      <c r="C10" s="70" t="s">
        <v>40</v>
      </c>
      <c r="D10" s="67">
        <v>42251</v>
      </c>
      <c r="E10" s="70"/>
      <c r="F10" s="70"/>
      <c r="G10" s="67"/>
      <c r="H10" s="70"/>
      <c r="I10" s="70"/>
      <c r="J10" s="67"/>
      <c r="K10" s="70"/>
      <c r="L10" s="70"/>
      <c r="M10" s="67"/>
      <c r="N10" s="70" t="s">
        <v>52</v>
      </c>
      <c r="O10" s="70" t="s">
        <v>44</v>
      </c>
      <c r="P10" s="67">
        <v>42396</v>
      </c>
      <c r="Q10" s="70" t="s">
        <v>55</v>
      </c>
      <c r="R10" s="70" t="s">
        <v>41</v>
      </c>
      <c r="S10" s="67">
        <v>42398</v>
      </c>
      <c r="T10" s="79">
        <v>3</v>
      </c>
      <c r="U10" s="39">
        <f>COUNTIF(B10:S10,"&gt;8/8/2013")</f>
        <v>3</v>
      </c>
    </row>
    <row r="11" spans="1:24" s="16" customFormat="1" ht="24.95" customHeight="1">
      <c r="A11" s="71"/>
      <c r="B11" s="71"/>
      <c r="C11" s="71"/>
      <c r="D11" s="68"/>
      <c r="E11" s="71"/>
      <c r="F11" s="71"/>
      <c r="G11" s="68"/>
      <c r="H11" s="71"/>
      <c r="I11" s="71"/>
      <c r="J11" s="68"/>
      <c r="K11" s="71"/>
      <c r="L11" s="71"/>
      <c r="M11" s="68"/>
      <c r="N11" s="71"/>
      <c r="O11" s="71"/>
      <c r="P11" s="71"/>
      <c r="Q11" s="71"/>
      <c r="R11" s="71"/>
      <c r="S11" s="68"/>
      <c r="T11" s="80"/>
      <c r="U11" s="39">
        <f t="shared" si="1"/>
        <v>0</v>
      </c>
    </row>
    <row r="12" spans="1:24" s="16" customFormat="1" ht="24.95" customHeight="1" thickBot="1">
      <c r="A12" s="71"/>
      <c r="B12" s="71"/>
      <c r="C12" s="71"/>
      <c r="D12" s="68"/>
      <c r="E12" s="71"/>
      <c r="F12" s="71"/>
      <c r="G12" s="68"/>
      <c r="H12" s="71"/>
      <c r="I12" s="71"/>
      <c r="J12" s="68"/>
      <c r="K12" s="72"/>
      <c r="L12" s="72"/>
      <c r="M12" s="69"/>
      <c r="N12" s="72"/>
      <c r="O12" s="72"/>
      <c r="P12" s="72"/>
      <c r="Q12" s="72"/>
      <c r="R12" s="72"/>
      <c r="S12" s="69"/>
      <c r="T12" s="81"/>
      <c r="U12" s="39">
        <f t="shared" si="1"/>
        <v>0</v>
      </c>
    </row>
    <row r="13" spans="1:24" s="16" customFormat="1" ht="24" customHeight="1" thickBot="1">
      <c r="A13" s="70" t="s">
        <v>12</v>
      </c>
      <c r="B13" s="70" t="s">
        <v>45</v>
      </c>
      <c r="C13" s="70" t="s">
        <v>44</v>
      </c>
      <c r="D13" s="67">
        <v>42356</v>
      </c>
      <c r="E13" s="70"/>
      <c r="F13" s="70"/>
      <c r="G13" s="70"/>
      <c r="H13" s="70"/>
      <c r="I13" s="70"/>
      <c r="J13" s="67"/>
      <c r="K13" s="70"/>
      <c r="L13" s="70"/>
      <c r="M13" s="67"/>
      <c r="N13" s="46" t="s">
        <v>46</v>
      </c>
      <c r="O13" s="50" t="s">
        <v>40</v>
      </c>
      <c r="P13" s="51">
        <v>42340</v>
      </c>
      <c r="Q13" s="41" t="s">
        <v>36</v>
      </c>
      <c r="R13" s="41" t="s">
        <v>41</v>
      </c>
      <c r="S13" s="42">
        <v>42222</v>
      </c>
      <c r="T13" s="79">
        <v>13</v>
      </c>
      <c r="U13" s="39">
        <f t="shared" si="1"/>
        <v>3</v>
      </c>
    </row>
    <row r="14" spans="1:24" s="16" customFormat="1" ht="24" customHeight="1" thickBot="1">
      <c r="A14" s="71"/>
      <c r="B14" s="71"/>
      <c r="C14" s="71"/>
      <c r="D14" s="68"/>
      <c r="E14" s="71"/>
      <c r="F14" s="71"/>
      <c r="G14" s="71"/>
      <c r="H14" s="71"/>
      <c r="I14" s="71"/>
      <c r="J14" s="68"/>
      <c r="K14" s="71"/>
      <c r="L14" s="71"/>
      <c r="M14" s="68"/>
      <c r="N14" s="58" t="s">
        <v>53</v>
      </c>
      <c r="O14" s="41" t="s">
        <v>40</v>
      </c>
      <c r="P14" s="42">
        <v>42398</v>
      </c>
      <c r="Q14" s="41" t="s">
        <v>32</v>
      </c>
      <c r="R14" s="41" t="s">
        <v>41</v>
      </c>
      <c r="S14" s="42">
        <v>42256</v>
      </c>
      <c r="T14" s="80"/>
      <c r="U14" s="39">
        <f t="shared" si="1"/>
        <v>2</v>
      </c>
    </row>
    <row r="15" spans="1:24" s="16" customFormat="1" ht="24" customHeight="1" thickBot="1">
      <c r="A15" s="71"/>
      <c r="B15" s="71"/>
      <c r="C15" s="71"/>
      <c r="D15" s="68"/>
      <c r="E15" s="71"/>
      <c r="F15" s="71"/>
      <c r="G15" s="71"/>
      <c r="H15" s="71"/>
      <c r="I15" s="71"/>
      <c r="J15" s="68"/>
      <c r="K15" s="71"/>
      <c r="L15" s="71"/>
      <c r="M15" s="68"/>
      <c r="N15" s="46" t="s">
        <v>48</v>
      </c>
      <c r="O15" s="55" t="s">
        <v>40</v>
      </c>
      <c r="P15" s="56" t="s">
        <v>49</v>
      </c>
      <c r="Q15" s="57" t="s">
        <v>38</v>
      </c>
      <c r="R15" s="41" t="s">
        <v>41</v>
      </c>
      <c r="S15" s="42">
        <v>42314</v>
      </c>
      <c r="T15" s="80"/>
      <c r="U15" s="39">
        <f t="shared" si="1"/>
        <v>1</v>
      </c>
    </row>
    <row r="16" spans="1:24" s="16" customFormat="1" ht="24" customHeight="1" thickBot="1">
      <c r="A16" s="71"/>
      <c r="B16" s="71"/>
      <c r="C16" s="71"/>
      <c r="D16" s="68"/>
      <c r="E16" s="71"/>
      <c r="F16" s="71"/>
      <c r="G16" s="71"/>
      <c r="H16" s="71"/>
      <c r="I16" s="71"/>
      <c r="J16" s="68"/>
      <c r="K16" s="71"/>
      <c r="L16" s="71"/>
      <c r="M16" s="68"/>
      <c r="N16" s="46" t="s">
        <v>51</v>
      </c>
      <c r="O16" s="52" t="s">
        <v>40</v>
      </c>
      <c r="P16" s="53">
        <v>42391</v>
      </c>
      <c r="Q16" s="41" t="s">
        <v>37</v>
      </c>
      <c r="R16" s="41" t="s">
        <v>41</v>
      </c>
      <c r="S16" s="42">
        <v>42314</v>
      </c>
      <c r="T16" s="80"/>
      <c r="U16" s="39">
        <f t="shared" si="1"/>
        <v>2</v>
      </c>
    </row>
    <row r="17" spans="1:21" s="16" customFormat="1" ht="24" customHeight="1" thickBot="1">
      <c r="A17" s="71"/>
      <c r="B17" s="71"/>
      <c r="C17" s="71"/>
      <c r="D17" s="68"/>
      <c r="E17" s="71"/>
      <c r="F17" s="71"/>
      <c r="G17" s="71"/>
      <c r="H17" s="71"/>
      <c r="I17" s="71"/>
      <c r="J17" s="68"/>
      <c r="K17" s="71"/>
      <c r="L17" s="71"/>
      <c r="M17" s="68"/>
      <c r="N17" s="46"/>
      <c r="O17" s="52"/>
      <c r="P17" s="53"/>
      <c r="Q17" s="41" t="s">
        <v>42</v>
      </c>
      <c r="R17" s="41" t="s">
        <v>40</v>
      </c>
      <c r="S17" s="42">
        <v>42328</v>
      </c>
      <c r="T17" s="80"/>
      <c r="U17" s="39">
        <f t="shared" si="1"/>
        <v>1</v>
      </c>
    </row>
    <row r="18" spans="1:21" s="16" customFormat="1" ht="24" customHeight="1" thickBot="1">
      <c r="A18" s="71"/>
      <c r="B18" s="71"/>
      <c r="C18" s="71"/>
      <c r="D18" s="68"/>
      <c r="E18" s="71"/>
      <c r="F18" s="71"/>
      <c r="G18" s="71"/>
      <c r="H18" s="71"/>
      <c r="I18" s="71"/>
      <c r="J18" s="68"/>
      <c r="K18" s="71"/>
      <c r="L18" s="71"/>
      <c r="M18" s="68"/>
      <c r="N18" s="41"/>
      <c r="O18" s="52"/>
      <c r="P18" s="53"/>
      <c r="Q18" s="41" t="s">
        <v>43</v>
      </c>
      <c r="R18" s="41" t="s">
        <v>41</v>
      </c>
      <c r="S18" s="42">
        <v>42328</v>
      </c>
      <c r="T18" s="80"/>
      <c r="U18" s="39">
        <f t="shared" si="1"/>
        <v>1</v>
      </c>
    </row>
    <row r="19" spans="1:21" s="16" customFormat="1" ht="24" customHeight="1" thickBot="1">
      <c r="A19" s="71"/>
      <c r="B19" s="71"/>
      <c r="C19" s="71"/>
      <c r="D19" s="68"/>
      <c r="E19" s="71"/>
      <c r="F19" s="71"/>
      <c r="G19" s="71"/>
      <c r="H19" s="71"/>
      <c r="I19" s="71"/>
      <c r="J19" s="68"/>
      <c r="K19" s="71"/>
      <c r="L19" s="71"/>
      <c r="M19" s="68"/>
      <c r="N19" s="41"/>
      <c r="O19" s="52"/>
      <c r="P19" s="53"/>
      <c r="Q19" s="41" t="s">
        <v>56</v>
      </c>
      <c r="R19" s="41" t="s">
        <v>40</v>
      </c>
      <c r="S19" s="42"/>
      <c r="T19" s="80"/>
      <c r="U19" s="39">
        <f t="shared" si="1"/>
        <v>0</v>
      </c>
    </row>
    <row r="20" spans="1:21" s="16" customFormat="1" ht="24" customHeight="1" thickBot="1">
      <c r="A20" s="72"/>
      <c r="B20" s="72"/>
      <c r="C20" s="72"/>
      <c r="D20" s="69"/>
      <c r="E20" s="72"/>
      <c r="F20" s="72"/>
      <c r="G20" s="72"/>
      <c r="H20" s="72"/>
      <c r="I20" s="72"/>
      <c r="J20" s="69"/>
      <c r="K20" s="72"/>
      <c r="L20" s="72"/>
      <c r="M20" s="69"/>
      <c r="N20" s="41"/>
      <c r="O20" s="59"/>
      <c r="P20" s="60"/>
      <c r="Q20" s="41" t="s">
        <v>57</v>
      </c>
      <c r="R20" s="41" t="s">
        <v>40</v>
      </c>
      <c r="S20" s="42">
        <v>42398</v>
      </c>
      <c r="T20" s="61"/>
      <c r="U20" s="62">
        <f t="shared" si="1"/>
        <v>1</v>
      </c>
    </row>
    <row r="21" spans="1:21" s="16" customFormat="1" ht="66" customHeight="1" thickBot="1">
      <c r="A21" s="24" t="s">
        <v>21</v>
      </c>
      <c r="B21" s="24"/>
      <c r="C21" s="24"/>
      <c r="D21" s="25"/>
      <c r="E21" s="24"/>
      <c r="F21" s="24"/>
      <c r="G21" s="24"/>
      <c r="H21" s="24"/>
      <c r="I21" s="24"/>
      <c r="J21" s="25"/>
      <c r="K21" s="20"/>
      <c r="L21" s="20"/>
      <c r="M21" s="21"/>
      <c r="N21" s="41"/>
      <c r="O21" s="41"/>
      <c r="P21" s="42"/>
      <c r="Q21" s="24"/>
      <c r="R21" s="24"/>
      <c r="S21" s="25"/>
      <c r="T21" s="38">
        <f>U21</f>
        <v>0</v>
      </c>
      <c r="U21" s="39">
        <f t="shared" si="1"/>
        <v>0</v>
      </c>
    </row>
    <row r="22" spans="1:21" s="16" customFormat="1" ht="24" customHeight="1" thickBot="1">
      <c r="A22" s="26" t="s">
        <v>13</v>
      </c>
      <c r="B22" s="82">
        <f>B23</f>
        <v>3</v>
      </c>
      <c r="C22" s="83"/>
      <c r="D22" s="84"/>
      <c r="E22" s="82">
        <f>E23</f>
        <v>0</v>
      </c>
      <c r="F22" s="83"/>
      <c r="G22" s="84"/>
      <c r="H22" s="82">
        <f>H23</f>
        <v>0</v>
      </c>
      <c r="I22" s="83"/>
      <c r="J22" s="84"/>
      <c r="K22" s="82">
        <f>K23</f>
        <v>0</v>
      </c>
      <c r="L22" s="83"/>
      <c r="M22" s="84"/>
      <c r="N22" s="82">
        <f>N23</f>
        <v>5</v>
      </c>
      <c r="O22" s="83"/>
      <c r="P22" s="84"/>
      <c r="Q22" s="82">
        <f>Q23</f>
        <v>10</v>
      </c>
      <c r="R22" s="83"/>
      <c r="S22" s="84"/>
      <c r="T22" s="14">
        <f>SUM(T6:T21)</f>
        <v>18</v>
      </c>
    </row>
    <row r="23" spans="1:21" s="16" customFormat="1" ht="18.75" hidden="1">
      <c r="A23" s="40"/>
      <c r="B23" s="39">
        <f>COUNTIF(B6:B21,"*")</f>
        <v>3</v>
      </c>
      <c r="C23" s="40"/>
      <c r="D23" s="27"/>
      <c r="E23" s="39">
        <f>COUNTIF(E6:E21,"*")</f>
        <v>0</v>
      </c>
      <c r="F23" s="27"/>
      <c r="G23" s="27"/>
      <c r="H23" s="39">
        <f>COUNTIF(H6:H21,"*")</f>
        <v>0</v>
      </c>
      <c r="I23" s="27"/>
      <c r="J23" s="27"/>
      <c r="K23" s="39">
        <f>COUNTIF(K6:K21,"*")</f>
        <v>0</v>
      </c>
      <c r="L23" s="27"/>
      <c r="M23" s="27"/>
      <c r="N23" s="39">
        <f>COUNTIF(N6:N21,"*")</f>
        <v>5</v>
      </c>
      <c r="O23" s="27"/>
      <c r="P23" s="27"/>
      <c r="Q23" s="39">
        <f>COUNTIF(Q6:Q21,"*")</f>
        <v>10</v>
      </c>
      <c r="R23" s="27"/>
      <c r="S23" s="27"/>
      <c r="T23" s="27">
        <f>SUM(B23:S23)</f>
        <v>18</v>
      </c>
    </row>
    <row r="24" spans="1:21" s="16" customFormat="1" ht="1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</row>
    <row r="25" spans="1:21" s="16" customFormat="1" ht="19.5" thickBot="1">
      <c r="A25" s="28"/>
    </row>
    <row r="26" spans="1:21" s="16" customFormat="1" ht="19.5" thickBot="1">
      <c r="A26" s="14"/>
      <c r="B26" s="82" t="s">
        <v>0</v>
      </c>
      <c r="C26" s="83"/>
      <c r="D26" s="84"/>
      <c r="E26" s="82" t="s">
        <v>1</v>
      </c>
      <c r="F26" s="83"/>
      <c r="G26" s="84"/>
      <c r="H26" s="82" t="s">
        <v>2</v>
      </c>
      <c r="I26" s="83"/>
      <c r="J26" s="84"/>
      <c r="K26" s="82" t="s">
        <v>3</v>
      </c>
      <c r="L26" s="83"/>
      <c r="M26" s="84"/>
      <c r="N26" s="82" t="s">
        <v>4</v>
      </c>
      <c r="O26" s="83"/>
      <c r="P26" s="84"/>
      <c r="Q26" s="82" t="s">
        <v>5</v>
      </c>
      <c r="R26" s="83"/>
      <c r="S26" s="84"/>
      <c r="T26" s="15" t="s">
        <v>6</v>
      </c>
    </row>
    <row r="27" spans="1:21" s="16" customFormat="1" ht="38.25" thickBot="1">
      <c r="A27" s="17" t="s">
        <v>7</v>
      </c>
      <c r="B27" s="73">
        <v>195976</v>
      </c>
      <c r="C27" s="74"/>
      <c r="D27" s="75"/>
      <c r="E27" s="73">
        <v>67292</v>
      </c>
      <c r="F27" s="74"/>
      <c r="G27" s="75"/>
      <c r="H27" s="73">
        <v>56853</v>
      </c>
      <c r="I27" s="74"/>
      <c r="J27" s="75"/>
      <c r="K27" s="73">
        <v>77062</v>
      </c>
      <c r="L27" s="74"/>
      <c r="M27" s="75"/>
      <c r="N27" s="73">
        <v>23583</v>
      </c>
      <c r="O27" s="74"/>
      <c r="P27" s="75"/>
      <c r="Q27" s="73">
        <v>397183</v>
      </c>
      <c r="R27" s="74"/>
      <c r="S27" s="75"/>
      <c r="T27" s="18">
        <v>949113</v>
      </c>
    </row>
    <row r="28" spans="1:21" s="16" customFormat="1" ht="38.25" thickBot="1">
      <c r="A28" s="17"/>
      <c r="B28" s="19" t="s">
        <v>14</v>
      </c>
      <c r="C28" s="19" t="s">
        <v>39</v>
      </c>
      <c r="D28" s="19" t="s">
        <v>16</v>
      </c>
      <c r="E28" s="19" t="s">
        <v>14</v>
      </c>
      <c r="F28" s="19" t="s">
        <v>39</v>
      </c>
      <c r="G28" s="19" t="s">
        <v>16</v>
      </c>
      <c r="H28" s="19" t="s">
        <v>14</v>
      </c>
      <c r="I28" s="19" t="s">
        <v>39</v>
      </c>
      <c r="J28" s="19" t="s">
        <v>16</v>
      </c>
      <c r="K28" s="19" t="s">
        <v>14</v>
      </c>
      <c r="L28" s="19" t="s">
        <v>39</v>
      </c>
      <c r="M28" s="19" t="s">
        <v>16</v>
      </c>
      <c r="N28" s="19" t="s">
        <v>14</v>
      </c>
      <c r="O28" s="19" t="s">
        <v>39</v>
      </c>
      <c r="P28" s="19" t="s">
        <v>16</v>
      </c>
      <c r="Q28" s="19" t="s">
        <v>14</v>
      </c>
      <c r="R28" s="19" t="s">
        <v>39</v>
      </c>
      <c r="S28" s="19" t="s">
        <v>16</v>
      </c>
      <c r="T28" s="18"/>
      <c r="U28" s="39"/>
    </row>
    <row r="29" spans="1:21" s="16" customFormat="1" ht="24" customHeight="1" thickBot="1">
      <c r="A29" s="108" t="s">
        <v>17</v>
      </c>
      <c r="B29" s="41" t="s">
        <v>47</v>
      </c>
      <c r="C29" s="41" t="s">
        <v>40</v>
      </c>
      <c r="D29" s="42">
        <v>42377</v>
      </c>
      <c r="E29" s="70"/>
      <c r="F29" s="70"/>
      <c r="G29" s="67"/>
      <c r="H29" s="70"/>
      <c r="I29" s="70"/>
      <c r="J29" s="67"/>
      <c r="K29" s="70"/>
      <c r="L29" s="70"/>
      <c r="M29" s="67"/>
      <c r="N29" s="46" t="s">
        <v>46</v>
      </c>
      <c r="O29" s="55" t="s">
        <v>40</v>
      </c>
      <c r="P29" s="56">
        <v>42340</v>
      </c>
      <c r="Q29" s="41" t="s">
        <v>42</v>
      </c>
      <c r="R29" s="41" t="s">
        <v>40</v>
      </c>
      <c r="S29" s="42">
        <v>42328</v>
      </c>
      <c r="T29" s="76">
        <v>15</v>
      </c>
      <c r="U29" s="39">
        <f t="shared" ref="U29:U40" si="2">COUNTIF(B29:S29,"&gt;8/8/2013")</f>
        <v>3</v>
      </c>
    </row>
    <row r="30" spans="1:21" s="16" customFormat="1" ht="24" customHeight="1" thickBot="1">
      <c r="A30" s="109"/>
      <c r="B30" s="41" t="s">
        <v>45</v>
      </c>
      <c r="C30" s="41" t="s">
        <v>44</v>
      </c>
      <c r="D30" s="42">
        <v>42722</v>
      </c>
      <c r="E30" s="71"/>
      <c r="F30" s="71"/>
      <c r="G30" s="68"/>
      <c r="H30" s="71"/>
      <c r="I30" s="71"/>
      <c r="J30" s="68"/>
      <c r="K30" s="71"/>
      <c r="L30" s="71"/>
      <c r="M30" s="68"/>
      <c r="N30" s="58" t="s">
        <v>52</v>
      </c>
      <c r="O30" s="41" t="s">
        <v>44</v>
      </c>
      <c r="P30" s="42">
        <v>42396</v>
      </c>
      <c r="Q30" s="41" t="s">
        <v>43</v>
      </c>
      <c r="R30" s="41" t="s">
        <v>41</v>
      </c>
      <c r="S30" s="42">
        <v>42328</v>
      </c>
      <c r="T30" s="77"/>
      <c r="U30" s="62">
        <f t="shared" si="2"/>
        <v>3</v>
      </c>
    </row>
    <row r="31" spans="1:21" s="16" customFormat="1" ht="24" customHeight="1" thickBot="1">
      <c r="A31" s="109"/>
      <c r="B31" s="48"/>
      <c r="C31" s="48"/>
      <c r="D31" s="49"/>
      <c r="E31" s="71"/>
      <c r="F31" s="71"/>
      <c r="G31" s="68"/>
      <c r="H31" s="71"/>
      <c r="I31" s="71"/>
      <c r="J31" s="68"/>
      <c r="K31" s="71"/>
      <c r="L31" s="71"/>
      <c r="M31" s="68"/>
      <c r="N31" s="46" t="s">
        <v>48</v>
      </c>
      <c r="O31" s="55" t="s">
        <v>40</v>
      </c>
      <c r="P31" s="56" t="s">
        <v>49</v>
      </c>
      <c r="Q31" s="41" t="s">
        <v>54</v>
      </c>
      <c r="R31" s="41" t="s">
        <v>41</v>
      </c>
      <c r="S31" s="42">
        <v>42318</v>
      </c>
      <c r="T31" s="77"/>
      <c r="U31" s="62">
        <f t="shared" si="2"/>
        <v>1</v>
      </c>
    </row>
    <row r="32" spans="1:21" s="16" customFormat="1" ht="24" customHeight="1" thickBot="1">
      <c r="A32" s="109"/>
      <c r="B32" s="48"/>
      <c r="C32" s="48"/>
      <c r="D32" s="49"/>
      <c r="E32" s="71"/>
      <c r="F32" s="71"/>
      <c r="G32" s="68"/>
      <c r="H32" s="71"/>
      <c r="I32" s="71"/>
      <c r="J32" s="68"/>
      <c r="K32" s="71"/>
      <c r="L32" s="71"/>
      <c r="M32" s="68"/>
      <c r="N32" s="46" t="s">
        <v>50</v>
      </c>
      <c r="O32" s="52" t="s">
        <v>41</v>
      </c>
      <c r="P32" s="53">
        <v>42370</v>
      </c>
      <c r="Q32" s="41" t="s">
        <v>37</v>
      </c>
      <c r="R32" s="41" t="s">
        <v>41</v>
      </c>
      <c r="S32" s="42">
        <v>42314</v>
      </c>
      <c r="T32" s="77"/>
      <c r="U32" s="62">
        <f t="shared" si="2"/>
        <v>2</v>
      </c>
    </row>
    <row r="33" spans="1:21" s="16" customFormat="1" ht="24" customHeight="1" thickBot="1">
      <c r="A33" s="109"/>
      <c r="B33" s="48"/>
      <c r="C33" s="48"/>
      <c r="D33" s="49"/>
      <c r="E33" s="71"/>
      <c r="F33" s="71"/>
      <c r="G33" s="68"/>
      <c r="H33" s="71"/>
      <c r="I33" s="71"/>
      <c r="J33" s="68"/>
      <c r="K33" s="71"/>
      <c r="L33" s="71"/>
      <c r="M33" s="68"/>
      <c r="N33" s="46" t="s">
        <v>53</v>
      </c>
      <c r="O33" s="52" t="s">
        <v>40</v>
      </c>
      <c r="P33" s="53">
        <v>42398</v>
      </c>
      <c r="Q33" s="41" t="s">
        <v>38</v>
      </c>
      <c r="R33" s="41" t="s">
        <v>41</v>
      </c>
      <c r="S33" s="42">
        <v>42314</v>
      </c>
      <c r="T33" s="77"/>
      <c r="U33" s="62">
        <f t="shared" si="2"/>
        <v>2</v>
      </c>
    </row>
    <row r="34" spans="1:21" s="16" customFormat="1" ht="24" customHeight="1" thickBot="1">
      <c r="A34" s="109"/>
      <c r="B34" s="48"/>
      <c r="C34" s="48"/>
      <c r="D34" s="49"/>
      <c r="E34" s="71"/>
      <c r="F34" s="71"/>
      <c r="G34" s="68"/>
      <c r="H34" s="71"/>
      <c r="I34" s="71"/>
      <c r="J34" s="68"/>
      <c r="K34" s="71"/>
      <c r="L34" s="71"/>
      <c r="M34" s="68"/>
      <c r="N34" s="46"/>
      <c r="O34" s="59"/>
      <c r="P34" s="60"/>
      <c r="Q34" s="41" t="s">
        <v>55</v>
      </c>
      <c r="R34" s="41" t="s">
        <v>41</v>
      </c>
      <c r="S34" s="42">
        <v>42396</v>
      </c>
      <c r="T34" s="77"/>
      <c r="U34" s="62">
        <f t="shared" si="2"/>
        <v>1</v>
      </c>
    </row>
    <row r="35" spans="1:21" s="16" customFormat="1" ht="24" customHeight="1" thickBot="1">
      <c r="A35" s="109"/>
      <c r="B35" s="48"/>
      <c r="C35" s="48"/>
      <c r="D35" s="49"/>
      <c r="E35" s="71"/>
      <c r="F35" s="71"/>
      <c r="G35" s="68"/>
      <c r="H35" s="71"/>
      <c r="I35" s="71"/>
      <c r="J35" s="68"/>
      <c r="K35" s="71"/>
      <c r="L35" s="71"/>
      <c r="M35" s="68"/>
      <c r="N35" s="41"/>
      <c r="O35" s="52"/>
      <c r="P35" s="53"/>
      <c r="Q35" s="41" t="s">
        <v>56</v>
      </c>
      <c r="R35" s="41" t="s">
        <v>40</v>
      </c>
      <c r="S35" s="42">
        <v>42398</v>
      </c>
      <c r="T35" s="77"/>
      <c r="U35" s="62">
        <f t="shared" si="2"/>
        <v>1</v>
      </c>
    </row>
    <row r="36" spans="1:21" s="16" customFormat="1" ht="24" customHeight="1" thickBot="1">
      <c r="A36" s="109"/>
      <c r="B36" s="48"/>
      <c r="C36" s="48"/>
      <c r="D36" s="49"/>
      <c r="E36" s="71"/>
      <c r="F36" s="71"/>
      <c r="G36" s="68"/>
      <c r="H36" s="71"/>
      <c r="I36" s="71"/>
      <c r="J36" s="68"/>
      <c r="K36" s="71"/>
      <c r="L36" s="71"/>
      <c r="M36" s="68"/>
      <c r="N36" s="41"/>
      <c r="O36" s="52"/>
      <c r="P36" s="53"/>
      <c r="Q36" s="41" t="s">
        <v>57</v>
      </c>
      <c r="R36" s="41" t="s">
        <v>40</v>
      </c>
      <c r="S36" s="42">
        <v>42398</v>
      </c>
      <c r="T36" s="77"/>
      <c r="U36" s="62">
        <f t="shared" si="2"/>
        <v>1</v>
      </c>
    </row>
    <row r="37" spans="1:21" s="16" customFormat="1" ht="23.1" customHeight="1" thickBot="1">
      <c r="A37" s="108" t="s">
        <v>18</v>
      </c>
      <c r="B37" s="70" t="s">
        <v>31</v>
      </c>
      <c r="C37" s="70" t="s">
        <v>40</v>
      </c>
      <c r="D37" s="67">
        <v>42251</v>
      </c>
      <c r="E37" s="70"/>
      <c r="F37" s="70"/>
      <c r="G37" s="67"/>
      <c r="H37" s="70"/>
      <c r="I37" s="70"/>
      <c r="J37" s="67"/>
      <c r="K37" s="70"/>
      <c r="L37" s="70"/>
      <c r="M37" s="67"/>
      <c r="N37" s="70"/>
      <c r="O37" s="70"/>
      <c r="P37" s="67"/>
      <c r="Q37" s="41" t="s">
        <v>32</v>
      </c>
      <c r="R37" s="41" t="s">
        <v>41</v>
      </c>
      <c r="S37" s="42">
        <v>42256</v>
      </c>
      <c r="T37" s="76">
        <f>SUM(U37:U38)</f>
        <v>2</v>
      </c>
      <c r="U37" s="62">
        <f t="shared" si="2"/>
        <v>2</v>
      </c>
    </row>
    <row r="38" spans="1:21" s="16" customFormat="1" ht="23.1" customHeight="1" thickBot="1">
      <c r="A38" s="110"/>
      <c r="B38" s="72"/>
      <c r="C38" s="72"/>
      <c r="D38" s="69"/>
      <c r="E38" s="72"/>
      <c r="F38" s="72"/>
      <c r="G38" s="69"/>
      <c r="H38" s="72"/>
      <c r="I38" s="72"/>
      <c r="J38" s="69"/>
      <c r="K38" s="72"/>
      <c r="L38" s="72"/>
      <c r="M38" s="69"/>
      <c r="N38" s="72"/>
      <c r="O38" s="72"/>
      <c r="P38" s="69"/>
      <c r="Q38" s="41"/>
      <c r="R38" s="41"/>
      <c r="S38" s="42"/>
      <c r="T38" s="78"/>
      <c r="U38" s="62">
        <f t="shared" si="2"/>
        <v>0</v>
      </c>
    </row>
    <row r="39" spans="1:21" s="16" customFormat="1" ht="23.1" customHeight="1" thickBot="1">
      <c r="A39" s="29" t="s">
        <v>19</v>
      </c>
      <c r="B39" s="24"/>
      <c r="C39" s="24"/>
      <c r="D39" s="25"/>
      <c r="E39" s="24"/>
      <c r="F39" s="24"/>
      <c r="G39" s="24"/>
      <c r="H39" s="30"/>
      <c r="I39" s="30"/>
      <c r="J39" s="30"/>
      <c r="K39" s="24"/>
      <c r="L39" s="24"/>
      <c r="M39" s="25"/>
      <c r="N39" s="24"/>
      <c r="O39" s="24"/>
      <c r="P39" s="25"/>
      <c r="Q39" s="24" t="s">
        <v>36</v>
      </c>
      <c r="R39" s="24" t="s">
        <v>41</v>
      </c>
      <c r="S39" s="25">
        <v>42222</v>
      </c>
      <c r="T39" s="14">
        <f t="shared" ref="T39:T40" si="3">U39</f>
        <v>1</v>
      </c>
      <c r="U39" s="62">
        <f t="shared" si="2"/>
        <v>1</v>
      </c>
    </row>
    <row r="40" spans="1:21" s="16" customFormat="1" ht="23.1" customHeight="1" thickBot="1">
      <c r="A40" s="31" t="s">
        <v>20</v>
      </c>
      <c r="B40" s="32"/>
      <c r="C40" s="32"/>
      <c r="D40" s="32"/>
      <c r="E40" s="32"/>
      <c r="F40" s="32"/>
      <c r="G40" s="32"/>
      <c r="H40" s="17"/>
      <c r="I40" s="17"/>
      <c r="J40" s="33"/>
      <c r="K40" s="32"/>
      <c r="L40" s="32"/>
      <c r="M40" s="35"/>
      <c r="N40" s="32"/>
      <c r="O40" s="32"/>
      <c r="P40" s="32"/>
      <c r="Q40" s="32"/>
      <c r="R40" s="32"/>
      <c r="S40" s="32"/>
      <c r="T40" s="14">
        <f t="shared" si="3"/>
        <v>0</v>
      </c>
      <c r="U40" s="62">
        <f t="shared" si="2"/>
        <v>0</v>
      </c>
    </row>
    <row r="41" spans="1:21" s="16" customFormat="1" ht="24" customHeight="1" thickBot="1">
      <c r="A41" s="34" t="s">
        <v>13</v>
      </c>
      <c r="B41" s="82">
        <f>B42</f>
        <v>3</v>
      </c>
      <c r="C41" s="83"/>
      <c r="D41" s="84"/>
      <c r="E41" s="82">
        <f>E42</f>
        <v>0</v>
      </c>
      <c r="F41" s="83"/>
      <c r="G41" s="84"/>
      <c r="H41" s="82">
        <f>H42</f>
        <v>0</v>
      </c>
      <c r="I41" s="83"/>
      <c r="J41" s="84"/>
      <c r="K41" s="82">
        <f>K42</f>
        <v>0</v>
      </c>
      <c r="L41" s="83"/>
      <c r="M41" s="84"/>
      <c r="N41" s="82">
        <f>N42</f>
        <v>5</v>
      </c>
      <c r="O41" s="83"/>
      <c r="P41" s="84"/>
      <c r="Q41" s="82">
        <f>Q42</f>
        <v>10</v>
      </c>
      <c r="R41" s="83"/>
      <c r="S41" s="84"/>
      <c r="T41" s="22">
        <f>SUM(T29:T40)</f>
        <v>18</v>
      </c>
    </row>
    <row r="42" spans="1:21" ht="18.75" hidden="1">
      <c r="B42" s="39">
        <f>COUNTIF(B29:B40,"*")</f>
        <v>3</v>
      </c>
      <c r="C42" s="40"/>
      <c r="D42" s="27"/>
      <c r="E42" s="39">
        <f>COUNTIF(E29:E40,"*")</f>
        <v>0</v>
      </c>
      <c r="F42" s="27"/>
      <c r="G42" s="27"/>
      <c r="H42" s="39">
        <f>COUNTIF(H29:H40,"*")</f>
        <v>0</v>
      </c>
      <c r="I42" s="27"/>
      <c r="J42" s="27"/>
      <c r="K42" s="39">
        <f>COUNTIF(K29:K40,"*")</f>
        <v>0</v>
      </c>
      <c r="L42" s="27"/>
      <c r="M42" s="27"/>
      <c r="N42" s="39">
        <f>COUNTIF(N29:N40,"*")</f>
        <v>5</v>
      </c>
      <c r="O42" s="27"/>
      <c r="P42" s="27"/>
      <c r="Q42" s="39">
        <f>COUNTIF(Q29:Q40,"*")</f>
        <v>10</v>
      </c>
      <c r="R42" s="27"/>
      <c r="S42" s="27"/>
      <c r="T42">
        <f>SUM(B42:S42)</f>
        <v>18</v>
      </c>
    </row>
    <row r="43" spans="1:21">
      <c r="A43" s="3"/>
      <c r="K43" s="2"/>
    </row>
    <row r="44" spans="1:21" ht="16.5" thickBot="1">
      <c r="K44" s="2"/>
      <c r="M44" s="2"/>
      <c r="N44" s="2"/>
      <c r="O44" s="2"/>
      <c r="P44" s="2"/>
    </row>
    <row r="45" spans="1:21" ht="24.95" customHeight="1" thickBot="1">
      <c r="A45" s="4"/>
      <c r="B45" s="88" t="s">
        <v>0</v>
      </c>
      <c r="C45" s="89"/>
      <c r="D45" s="90"/>
      <c r="E45" s="88" t="s">
        <v>1</v>
      </c>
      <c r="F45" s="89"/>
      <c r="G45" s="90"/>
      <c r="H45" s="88" t="s">
        <v>2</v>
      </c>
      <c r="I45" s="89"/>
      <c r="J45" s="90"/>
      <c r="K45" s="88" t="s">
        <v>3</v>
      </c>
      <c r="L45" s="89"/>
      <c r="M45" s="90"/>
      <c r="N45" s="88" t="s">
        <v>4</v>
      </c>
      <c r="O45" s="89"/>
      <c r="P45" s="90"/>
      <c r="Q45" s="88" t="s">
        <v>5</v>
      </c>
      <c r="R45" s="89"/>
      <c r="S45" s="90"/>
      <c r="T45" s="5" t="s">
        <v>6</v>
      </c>
    </row>
    <row r="46" spans="1:21" ht="32.25" thickBot="1">
      <c r="A46" s="6" t="s">
        <v>7</v>
      </c>
      <c r="B46" s="85">
        <v>195976</v>
      </c>
      <c r="C46" s="86"/>
      <c r="D46" s="87"/>
      <c r="E46" s="85">
        <v>67292</v>
      </c>
      <c r="F46" s="86"/>
      <c r="G46" s="87"/>
      <c r="H46" s="85">
        <v>56853</v>
      </c>
      <c r="I46" s="86"/>
      <c r="J46" s="87"/>
      <c r="K46" s="85">
        <v>77062</v>
      </c>
      <c r="L46" s="86"/>
      <c r="M46" s="87"/>
      <c r="N46" s="85">
        <v>23583</v>
      </c>
      <c r="O46" s="86"/>
      <c r="P46" s="87"/>
      <c r="Q46" s="85">
        <v>397183</v>
      </c>
      <c r="R46" s="86"/>
      <c r="S46" s="87"/>
      <c r="T46" s="7">
        <v>949113</v>
      </c>
    </row>
    <row r="47" spans="1:21" ht="16.5" thickBot="1">
      <c r="A47" s="6"/>
      <c r="B47" s="8" t="s">
        <v>14</v>
      </c>
      <c r="C47" s="8" t="s">
        <v>15</v>
      </c>
      <c r="D47" s="8" t="s">
        <v>16</v>
      </c>
      <c r="E47" s="8" t="s">
        <v>14</v>
      </c>
      <c r="F47" s="8" t="s">
        <v>15</v>
      </c>
      <c r="G47" s="8" t="s">
        <v>16</v>
      </c>
      <c r="H47" s="8" t="s">
        <v>14</v>
      </c>
      <c r="I47" s="8" t="s">
        <v>15</v>
      </c>
      <c r="J47" s="8" t="s">
        <v>16</v>
      </c>
      <c r="K47" s="8" t="s">
        <v>14</v>
      </c>
      <c r="L47" s="8" t="s">
        <v>15</v>
      </c>
      <c r="M47" s="8" t="s">
        <v>16</v>
      </c>
      <c r="N47" s="8" t="s">
        <v>14</v>
      </c>
      <c r="O47" s="8" t="s">
        <v>15</v>
      </c>
      <c r="P47" s="8" t="s">
        <v>16</v>
      </c>
      <c r="Q47" s="8" t="s">
        <v>14</v>
      </c>
      <c r="R47" s="8" t="s">
        <v>15</v>
      </c>
      <c r="S47" s="8" t="s">
        <v>16</v>
      </c>
      <c r="T47" s="7"/>
    </row>
    <row r="48" spans="1:21" ht="15.95" customHeight="1" thickBot="1">
      <c r="A48" s="95" t="s">
        <v>22</v>
      </c>
      <c r="B48" s="95" t="s">
        <v>23</v>
      </c>
      <c r="C48" s="43"/>
      <c r="D48" s="98">
        <v>42079</v>
      </c>
      <c r="E48" s="95"/>
      <c r="F48" s="95"/>
      <c r="G48" s="95"/>
      <c r="H48" s="95"/>
      <c r="I48" s="95"/>
      <c r="J48" s="95"/>
      <c r="K48" s="95" t="s">
        <v>34</v>
      </c>
      <c r="L48" s="95"/>
      <c r="M48" s="98">
        <v>42272</v>
      </c>
      <c r="N48" s="12" t="s">
        <v>24</v>
      </c>
      <c r="O48" s="12"/>
      <c r="P48" s="12">
        <v>42144</v>
      </c>
      <c r="Q48" s="101" t="s">
        <v>35</v>
      </c>
      <c r="R48" s="101" t="s">
        <v>41</v>
      </c>
      <c r="S48" s="104">
        <v>42258</v>
      </c>
      <c r="T48" s="92"/>
    </row>
    <row r="49" spans="1:20" s="36" customFormat="1" ht="15.95" customHeight="1" thickBot="1">
      <c r="A49" s="96"/>
      <c r="B49" s="96"/>
      <c r="C49" s="44"/>
      <c r="D49" s="99"/>
      <c r="E49" s="96"/>
      <c r="F49" s="96"/>
      <c r="G49" s="96"/>
      <c r="H49" s="96"/>
      <c r="I49" s="96"/>
      <c r="J49" s="96"/>
      <c r="K49" s="96"/>
      <c r="L49" s="96"/>
      <c r="M49" s="99"/>
      <c r="N49" s="37" t="s">
        <v>29</v>
      </c>
      <c r="O49" s="37"/>
      <c r="P49" s="12">
        <v>42199</v>
      </c>
      <c r="Q49" s="102"/>
      <c r="R49" s="102"/>
      <c r="S49" s="105"/>
      <c r="T49" s="93"/>
    </row>
    <row r="50" spans="1:20" ht="15.95" customHeight="1" thickBot="1">
      <c r="A50" s="96"/>
      <c r="B50" s="97"/>
      <c r="C50" s="45"/>
      <c r="D50" s="100"/>
      <c r="E50" s="96"/>
      <c r="F50" s="96"/>
      <c r="G50" s="96"/>
      <c r="H50" s="96"/>
      <c r="I50" s="96"/>
      <c r="J50" s="96"/>
      <c r="K50" s="96"/>
      <c r="L50" s="96"/>
      <c r="M50" s="99"/>
      <c r="N50" s="12" t="s">
        <v>25</v>
      </c>
      <c r="O50" s="12"/>
      <c r="P50" s="12">
        <v>42139</v>
      </c>
      <c r="Q50" s="102"/>
      <c r="R50" s="102"/>
      <c r="S50" s="105"/>
      <c r="T50" s="93"/>
    </row>
    <row r="51" spans="1:20" ht="16.5" thickBot="1">
      <c r="A51" s="96"/>
      <c r="B51" s="96" t="s">
        <v>30</v>
      </c>
      <c r="C51" s="44"/>
      <c r="D51" s="99">
        <v>42222</v>
      </c>
      <c r="E51" s="96"/>
      <c r="F51" s="96"/>
      <c r="G51" s="96"/>
      <c r="H51" s="96"/>
      <c r="I51" s="96"/>
      <c r="J51" s="96"/>
      <c r="K51" s="96"/>
      <c r="L51" s="96"/>
      <c r="M51" s="99"/>
      <c r="N51" s="13" t="s">
        <v>27</v>
      </c>
      <c r="O51" s="13"/>
      <c r="P51" s="13">
        <v>42167</v>
      </c>
      <c r="Q51" s="102"/>
      <c r="R51" s="102"/>
      <c r="S51" s="105"/>
      <c r="T51" s="93"/>
    </row>
    <row r="52" spans="1:20" ht="16.5" thickBot="1">
      <c r="A52" s="96"/>
      <c r="B52" s="96"/>
      <c r="C52" s="44"/>
      <c r="D52" s="99"/>
      <c r="E52" s="96"/>
      <c r="F52" s="96"/>
      <c r="G52" s="96"/>
      <c r="H52" s="96"/>
      <c r="I52" s="96"/>
      <c r="J52" s="96"/>
      <c r="K52" s="96"/>
      <c r="L52" s="96"/>
      <c r="M52" s="99"/>
      <c r="N52" s="13" t="s">
        <v>26</v>
      </c>
      <c r="O52" s="13"/>
      <c r="P52" s="13">
        <v>42170</v>
      </c>
      <c r="Q52" s="102"/>
      <c r="R52" s="102"/>
      <c r="S52" s="105"/>
      <c r="T52" s="93"/>
    </row>
    <row r="53" spans="1:20" ht="16.5" thickBot="1">
      <c r="A53" s="96"/>
      <c r="B53" s="96"/>
      <c r="C53" s="44"/>
      <c r="D53" s="99"/>
      <c r="E53" s="96"/>
      <c r="F53" s="96"/>
      <c r="G53" s="96"/>
      <c r="H53" s="96"/>
      <c r="I53" s="96"/>
      <c r="J53" s="96"/>
      <c r="K53" s="96"/>
      <c r="L53" s="96"/>
      <c r="M53" s="99"/>
      <c r="N53" s="47" t="s">
        <v>33</v>
      </c>
      <c r="O53" s="13"/>
      <c r="P53" s="13">
        <v>42272</v>
      </c>
      <c r="Q53" s="102"/>
      <c r="R53" s="102"/>
      <c r="S53" s="105"/>
      <c r="T53" s="93"/>
    </row>
    <row r="54" spans="1:20" ht="16.5" thickBot="1">
      <c r="A54" s="97"/>
      <c r="B54" s="97"/>
      <c r="C54" s="45"/>
      <c r="D54" s="100"/>
      <c r="E54" s="97"/>
      <c r="F54" s="97"/>
      <c r="G54" s="97"/>
      <c r="H54" s="97"/>
      <c r="I54" s="97"/>
      <c r="J54" s="97"/>
      <c r="K54" s="97"/>
      <c r="L54" s="97"/>
      <c r="M54" s="100"/>
      <c r="N54" s="13" t="s">
        <v>28</v>
      </c>
      <c r="O54" s="13"/>
      <c r="P54" s="13">
        <v>42202</v>
      </c>
      <c r="Q54" s="103"/>
      <c r="R54" s="103"/>
      <c r="S54" s="106"/>
      <c r="T54" s="94"/>
    </row>
    <row r="55" spans="1:20">
      <c r="N55" s="9"/>
      <c r="P55" s="2"/>
    </row>
    <row r="56" spans="1:20">
      <c r="B56" s="2"/>
    </row>
    <row r="57" spans="1:20">
      <c r="A57" s="54"/>
      <c r="B57" s="2"/>
    </row>
    <row r="58" spans="1:20">
      <c r="B58" s="2"/>
    </row>
    <row r="59" spans="1:20">
      <c r="A59" s="54"/>
    </row>
  </sheetData>
  <mergeCells count="130">
    <mergeCell ref="A37:A38"/>
    <mergeCell ref="B37:B38"/>
    <mergeCell ref="C37:C38"/>
    <mergeCell ref="D37:D38"/>
    <mergeCell ref="B41:D41"/>
    <mergeCell ref="E37:E38"/>
    <mergeCell ref="F37:F38"/>
    <mergeCell ref="G37:G38"/>
    <mergeCell ref="H37:H38"/>
    <mergeCell ref="E29:E36"/>
    <mergeCell ref="F29:F36"/>
    <mergeCell ref="G29:G36"/>
    <mergeCell ref="N22:P22"/>
    <mergeCell ref="B26:D26"/>
    <mergeCell ref="I29:I36"/>
    <mergeCell ref="J29:J36"/>
    <mergeCell ref="H26:J26"/>
    <mergeCell ref="A13:A20"/>
    <mergeCell ref="B13:B20"/>
    <mergeCell ref="C13:C20"/>
    <mergeCell ref="T48:T54"/>
    <mergeCell ref="A48:A54"/>
    <mergeCell ref="E48:E54"/>
    <mergeCell ref="F48:F54"/>
    <mergeCell ref="G48:G54"/>
    <mergeCell ref="H48:H54"/>
    <mergeCell ref="I48:I54"/>
    <mergeCell ref="B48:B50"/>
    <mergeCell ref="D48:D50"/>
    <mergeCell ref="B51:B54"/>
    <mergeCell ref="D51:D54"/>
    <mergeCell ref="J48:J54"/>
    <mergeCell ref="K48:K54"/>
    <mergeCell ref="L48:L54"/>
    <mergeCell ref="M48:M54"/>
    <mergeCell ref="Q48:Q54"/>
    <mergeCell ref="R48:R54"/>
    <mergeCell ref="S48:S54"/>
    <mergeCell ref="A1:T1"/>
    <mergeCell ref="Q22:S22"/>
    <mergeCell ref="Q4:S4"/>
    <mergeCell ref="B3:D3"/>
    <mergeCell ref="E3:G3"/>
    <mergeCell ref="H3:J3"/>
    <mergeCell ref="K3:M3"/>
    <mergeCell ref="N3:P3"/>
    <mergeCell ref="Q3:S3"/>
    <mergeCell ref="Q10:Q12"/>
    <mergeCell ref="R10:R12"/>
    <mergeCell ref="S10:S12"/>
    <mergeCell ref="E4:G4"/>
    <mergeCell ref="H4:J4"/>
    <mergeCell ref="K4:M4"/>
    <mergeCell ref="H10:H12"/>
    <mergeCell ref="I10:I12"/>
    <mergeCell ref="J10:J12"/>
    <mergeCell ref="B4:D4"/>
    <mergeCell ref="N10:N12"/>
    <mergeCell ref="O10:O12"/>
    <mergeCell ref="A10:A12"/>
    <mergeCell ref="B22:D22"/>
    <mergeCell ref="E22:G22"/>
    <mergeCell ref="Q46:S46"/>
    <mergeCell ref="B45:D45"/>
    <mergeCell ref="E45:G45"/>
    <mergeCell ref="Q41:S41"/>
    <mergeCell ref="H45:J45"/>
    <mergeCell ref="K45:M45"/>
    <mergeCell ref="N45:P45"/>
    <mergeCell ref="Q45:S45"/>
    <mergeCell ref="K41:M41"/>
    <mergeCell ref="N41:P41"/>
    <mergeCell ref="H41:J41"/>
    <mergeCell ref="E41:G41"/>
    <mergeCell ref="B46:D46"/>
    <mergeCell ref="E46:G46"/>
    <mergeCell ref="H46:J46"/>
    <mergeCell ref="K46:M46"/>
    <mergeCell ref="N46:P46"/>
    <mergeCell ref="I37:I38"/>
    <mergeCell ref="J37:J38"/>
    <mergeCell ref="F10:F12"/>
    <mergeCell ref="G10:G12"/>
    <mergeCell ref="Q26:S26"/>
    <mergeCell ref="B27:D27"/>
    <mergeCell ref="E27:G27"/>
    <mergeCell ref="H27:J27"/>
    <mergeCell ref="K27:M27"/>
    <mergeCell ref="E10:E12"/>
    <mergeCell ref="K10:K12"/>
    <mergeCell ref="L10:L12"/>
    <mergeCell ref="M10:M12"/>
    <mergeCell ref="H22:J22"/>
    <mergeCell ref="K22:M22"/>
    <mergeCell ref="B10:B12"/>
    <mergeCell ref="C10:C12"/>
    <mergeCell ref="D10:D12"/>
    <mergeCell ref="A24:T24"/>
    <mergeCell ref="K26:M26"/>
    <mergeCell ref="N26:P26"/>
    <mergeCell ref="H29:H36"/>
    <mergeCell ref="A29:A36"/>
    <mergeCell ref="E26:G26"/>
    <mergeCell ref="N4:P4"/>
    <mergeCell ref="K37:K38"/>
    <mergeCell ref="L37:L38"/>
    <mergeCell ref="M37:M38"/>
    <mergeCell ref="T29:T36"/>
    <mergeCell ref="N27:P27"/>
    <mergeCell ref="Q27:S27"/>
    <mergeCell ref="K29:K36"/>
    <mergeCell ref="L29:L36"/>
    <mergeCell ref="M29:M36"/>
    <mergeCell ref="T37:T38"/>
    <mergeCell ref="O37:O38"/>
    <mergeCell ref="P37:P38"/>
    <mergeCell ref="T10:T12"/>
    <mergeCell ref="T13:T19"/>
    <mergeCell ref="P10:P12"/>
    <mergeCell ref="N37:N38"/>
    <mergeCell ref="M13:M20"/>
    <mergeCell ref="D13:D20"/>
    <mergeCell ref="E13:E20"/>
    <mergeCell ref="F13:F20"/>
    <mergeCell ref="G13:G20"/>
    <mergeCell ref="H13:H20"/>
    <mergeCell ref="I13:I20"/>
    <mergeCell ref="J13:J20"/>
    <mergeCell ref="K13:K20"/>
    <mergeCell ref="L13:L20"/>
  </mergeCells>
  <phoneticPr fontId="7" type="noConversion"/>
  <printOptions horizontalCentered="1"/>
  <pageMargins left="0.25" right="0.25" top="0.25" bottom="0.25" header="0.25" footer="0.25"/>
  <pageSetup scale="53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Allison</cp:lastModifiedBy>
  <cp:lastPrinted>2016-01-22T16:17:50Z</cp:lastPrinted>
  <dcterms:created xsi:type="dcterms:W3CDTF">2014-10-24T14:23:56Z</dcterms:created>
  <dcterms:modified xsi:type="dcterms:W3CDTF">2016-02-05T14:11:46Z</dcterms:modified>
</cp:coreProperties>
</file>